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32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H340" i="9"/>
  <c r="E340" i="9" s="1"/>
  <c r="G340" i="9"/>
  <c r="F340" i="9"/>
  <c r="F339" i="9"/>
  <c r="F338" i="9"/>
  <c r="F337" i="9"/>
  <c r="F336" i="9"/>
  <c r="H335" i="9"/>
  <c r="G335" i="9"/>
  <c r="F335" i="9"/>
  <c r="E335" i="9"/>
  <c r="B335" i="9" s="1"/>
  <c r="F334" i="9"/>
  <c r="H333" i="9"/>
  <c r="G333" i="9"/>
  <c r="F333" i="9"/>
  <c r="E333" i="9"/>
  <c r="B333" i="9" s="1"/>
  <c r="H332" i="9"/>
  <c r="E332" i="9" s="1"/>
  <c r="G332" i="9"/>
  <c r="F332" i="9"/>
  <c r="B332" i="9"/>
  <c r="H331" i="9"/>
  <c r="G331" i="9"/>
  <c r="F331" i="9"/>
  <c r="E331" i="9"/>
  <c r="B331" i="9" s="1"/>
  <c r="H330" i="9"/>
  <c r="E330" i="9" s="1"/>
  <c r="G330" i="9"/>
  <c r="F330" i="9"/>
  <c r="B330" i="9"/>
  <c r="H329" i="9"/>
  <c r="G329" i="9"/>
  <c r="F329" i="9"/>
  <c r="H328" i="9"/>
  <c r="E328" i="9" s="1"/>
  <c r="G328" i="9"/>
  <c r="F328" i="9"/>
  <c r="B328" i="9"/>
  <c r="H327" i="9"/>
  <c r="G327" i="9"/>
  <c r="F327" i="9"/>
  <c r="H326" i="9"/>
  <c r="E326" i="9" s="1"/>
  <c r="B326" i="9" s="1"/>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E318" i="9" s="1"/>
  <c r="G318" i="9"/>
  <c r="F318" i="9"/>
  <c r="B318" i="9"/>
  <c r="H317" i="9"/>
  <c r="G317" i="9"/>
  <c r="F317" i="9"/>
  <c r="E317" i="9"/>
  <c r="B317" i="9" s="1"/>
  <c r="F316" i="9"/>
  <c r="F315" i="9"/>
  <c r="F314" i="9"/>
  <c r="H313" i="9"/>
  <c r="G313" i="9"/>
  <c r="F313" i="9"/>
  <c r="E313" i="9"/>
  <c r="B313" i="9" s="1"/>
  <c r="H312" i="9"/>
  <c r="G312" i="9"/>
  <c r="F312" i="9"/>
  <c r="H311" i="9"/>
  <c r="G311" i="9"/>
  <c r="E311" i="9" s="1"/>
  <c r="B311" i="9" s="1"/>
  <c r="F311" i="9"/>
  <c r="H310" i="9"/>
  <c r="F310" i="9"/>
  <c r="F309" i="9"/>
  <c r="H308" i="9"/>
  <c r="F308" i="9"/>
  <c r="E308" i="9"/>
  <c r="B308" i="9" s="1"/>
  <c r="H307" i="9"/>
  <c r="G307" i="9"/>
  <c r="F307" i="9"/>
  <c r="F306" i="9"/>
  <c r="H305" i="9"/>
  <c r="G305" i="9"/>
  <c r="F305" i="9"/>
  <c r="E305" i="9"/>
  <c r="B305" i="9" s="1"/>
  <c r="H304" i="9"/>
  <c r="E304" i="9" s="1"/>
  <c r="G304" i="9"/>
  <c r="F304" i="9"/>
  <c r="B304" i="9"/>
  <c r="H303" i="9"/>
  <c r="G303" i="9"/>
  <c r="F303" i="9"/>
  <c r="E303" i="9"/>
  <c r="B303" i="9" s="1"/>
  <c r="F302" i="9"/>
  <c r="G301" i="9"/>
  <c r="F301" i="9"/>
  <c r="E301" i="9"/>
  <c r="B301" i="9" s="1"/>
  <c r="F300" i="9"/>
  <c r="F299" i="9"/>
  <c r="F297" i="9"/>
  <c r="L296" i="9"/>
  <c r="H296" i="9"/>
  <c r="F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L289" i="9"/>
  <c r="F289" i="9"/>
  <c r="E289" i="9"/>
  <c r="B289" i="9"/>
  <c r="M288" i="9"/>
  <c r="L288" i="9"/>
  <c r="F288" i="9" s="1"/>
  <c r="E288" i="9"/>
  <c r="B288" i="9" s="1"/>
  <c r="M287" i="9"/>
  <c r="L287" i="9"/>
  <c r="F287" i="9"/>
  <c r="E287" i="9"/>
  <c r="B287" i="9"/>
  <c r="M286" i="9"/>
  <c r="L286" i="9"/>
  <c r="F286" i="9" s="1"/>
  <c r="E286" i="9"/>
  <c r="B286" i="9" s="1"/>
  <c r="M285" i="9"/>
  <c r="L285" i="9"/>
  <c r="F285" i="9"/>
  <c r="E285" i="9"/>
  <c r="B285" i="9"/>
  <c r="M284" i="9"/>
  <c r="L284" i="9"/>
  <c r="F284" i="9" s="1"/>
  <c r="E284" i="9"/>
  <c r="B284" i="9" s="1"/>
  <c r="M283" i="9"/>
  <c r="L283" i="9"/>
  <c r="F283" i="9"/>
  <c r="E283" i="9"/>
  <c r="B283" i="9"/>
  <c r="M282" i="9"/>
  <c r="L282" i="9"/>
  <c r="F282" i="9" s="1"/>
  <c r="E282" i="9"/>
  <c r="B282" i="9" s="1"/>
  <c r="M281" i="9"/>
  <c r="L281" i="9"/>
  <c r="F281" i="9"/>
  <c r="E281" i="9"/>
  <c r="B281" i="9"/>
  <c r="M280" i="9"/>
  <c r="L280" i="9"/>
  <c r="F280" i="9" s="1"/>
  <c r="E280" i="9"/>
  <c r="B280" i="9" s="1"/>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M246" i="9"/>
  <c r="L246" i="9"/>
  <c r="F246" i="9"/>
  <c r="E246" i="9"/>
  <c r="B246" i="9"/>
  <c r="M245" i="9"/>
  <c r="L245" i="9"/>
  <c r="F245" i="9" s="1"/>
  <c r="E245" i="9"/>
  <c r="B245" i="9" s="1"/>
  <c r="M244" i="9"/>
  <c r="L244" i="9"/>
  <c r="F244" i="9"/>
  <c r="E244" i="9"/>
  <c r="B244" i="9"/>
  <c r="M243" i="9"/>
  <c r="L243" i="9"/>
  <c r="F243" i="9" s="1"/>
  <c r="E243" i="9"/>
  <c r="M242" i="9"/>
  <c r="L242" i="9"/>
  <c r="F242" i="9"/>
  <c r="E242" i="9"/>
  <c r="B242" i="9"/>
  <c r="M241" i="9"/>
  <c r="L241" i="9"/>
  <c r="F241" i="9" s="1"/>
  <c r="E241" i="9"/>
  <c r="B241" i="9" s="1"/>
  <c r="M240" i="9"/>
  <c r="L240" i="9"/>
  <c r="F240" i="9"/>
  <c r="E240" i="9"/>
  <c r="B240" i="9"/>
  <c r="M239" i="9"/>
  <c r="L239" i="9"/>
  <c r="E239" i="9"/>
  <c r="M238" i="9"/>
  <c r="L238" i="9"/>
  <c r="F238" i="9"/>
  <c r="E238" i="9"/>
  <c r="B238" i="9"/>
  <c r="M237" i="9"/>
  <c r="L237" i="9"/>
  <c r="E237" i="9"/>
  <c r="M236" i="9"/>
  <c r="F236" i="9" s="1"/>
  <c r="B236" i="9" s="1"/>
  <c r="L236" i="9"/>
  <c r="E236" i="9"/>
  <c r="M235" i="9"/>
  <c r="L235" i="9"/>
  <c r="F235" i="9" s="1"/>
  <c r="E235" i="9"/>
  <c r="B235" i="9" s="1"/>
  <c r="M234" i="9"/>
  <c r="L234" i="9"/>
  <c r="F234" i="9"/>
  <c r="E234" i="9"/>
  <c r="B234" i="9"/>
  <c r="M233" i="9"/>
  <c r="L233" i="9"/>
  <c r="F233" i="9" s="1"/>
  <c r="E233" i="9"/>
  <c r="B233" i="9" s="1"/>
  <c r="M232" i="9"/>
  <c r="L232" i="9"/>
  <c r="F232" i="9"/>
  <c r="E232" i="9"/>
  <c r="B232" i="9"/>
  <c r="M231" i="9"/>
  <c r="L231" i="9"/>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G205" i="9"/>
  <c r="F205" i="9"/>
  <c r="E205" i="9"/>
  <c r="B205" i="9" s="1"/>
  <c r="F204" i="9"/>
  <c r="F203" i="9"/>
  <c r="F202" i="9"/>
  <c r="F201" i="9"/>
  <c r="F200" i="9"/>
  <c r="G199" i="9"/>
  <c r="F199" i="9"/>
  <c r="E199" i="9"/>
  <c r="B199" i="9" s="1"/>
  <c r="F198" i="9"/>
  <c r="G197" i="9"/>
  <c r="F197" i="9"/>
  <c r="E197" i="9"/>
  <c r="B197" i="9" s="1"/>
  <c r="F196" i="9"/>
  <c r="F195" i="9"/>
  <c r="F194" i="9"/>
  <c r="G193" i="9"/>
  <c r="F193" i="9"/>
  <c r="E193" i="9"/>
  <c r="B193" i="9" s="1"/>
  <c r="F192" i="9"/>
  <c r="G191" i="9"/>
  <c r="F191" i="9"/>
  <c r="E191" i="9"/>
  <c r="B191" i="9" s="1"/>
  <c r="F190" i="9"/>
  <c r="G189" i="9"/>
  <c r="F189" i="9"/>
  <c r="E189" i="9"/>
  <c r="B189" i="9" s="1"/>
  <c r="F188" i="9"/>
  <c r="G187" i="9"/>
  <c r="F187" i="9"/>
  <c r="E187" i="9"/>
  <c r="B187" i="9" s="1"/>
  <c r="F186" i="9"/>
  <c r="G185" i="9"/>
  <c r="F185" i="9"/>
  <c r="E185" i="9"/>
  <c r="B185" i="9" s="1"/>
  <c r="F184" i="9"/>
  <c r="G183" i="9"/>
  <c r="F183" i="9"/>
  <c r="E183" i="9"/>
  <c r="B183" i="9" s="1"/>
  <c r="F182" i="9"/>
  <c r="G181" i="9"/>
  <c r="F181" i="9"/>
  <c r="E181" i="9"/>
  <c r="B181" i="9" s="1"/>
  <c r="F180" i="9"/>
  <c r="G179" i="9"/>
  <c r="F179" i="9"/>
  <c r="F178" i="9"/>
  <c r="G177" i="9"/>
  <c r="F177" i="9"/>
  <c r="E177" i="9"/>
  <c r="B177" i="9" s="1"/>
  <c r="F176" i="9"/>
  <c r="G175" i="9"/>
  <c r="F175" i="9"/>
  <c r="E175" i="9"/>
  <c r="B175" i="9" s="1"/>
  <c r="F174" i="9"/>
  <c r="H173" i="9"/>
  <c r="E173" i="9" s="1"/>
  <c r="G173" i="9"/>
  <c r="F173" i="9"/>
  <c r="H172" i="9"/>
  <c r="G172" i="9"/>
  <c r="F172" i="9"/>
  <c r="E172" i="9"/>
  <c r="B172" i="9" s="1"/>
  <c r="H171" i="9"/>
  <c r="E171" i="9" s="1"/>
  <c r="G171" i="9"/>
  <c r="F171" i="9"/>
  <c r="H170" i="9"/>
  <c r="G170" i="9"/>
  <c r="F170" i="9"/>
  <c r="E170" i="9"/>
  <c r="B170" i="9" s="1"/>
  <c r="H169" i="9"/>
  <c r="E169" i="9" s="1"/>
  <c r="G169" i="9"/>
  <c r="F169" i="9"/>
  <c r="H168" i="9"/>
  <c r="G168" i="9"/>
  <c r="F168" i="9"/>
  <c r="E168" i="9"/>
  <c r="B168" i="9" s="1"/>
  <c r="H167" i="9"/>
  <c r="E167" i="9" s="1"/>
  <c r="G167" i="9"/>
  <c r="F167" i="9"/>
  <c r="H166" i="9"/>
  <c r="G166" i="9"/>
  <c r="F166" i="9"/>
  <c r="E166" i="9"/>
  <c r="B166" i="9" s="1"/>
  <c r="H165" i="9"/>
  <c r="E165" i="9" s="1"/>
  <c r="G165" i="9"/>
  <c r="F165" i="9"/>
  <c r="H164" i="9"/>
  <c r="G164" i="9"/>
  <c r="F164" i="9"/>
  <c r="E164" i="9"/>
  <c r="B164" i="9" s="1"/>
  <c r="H163" i="9"/>
  <c r="E163" i="9" s="1"/>
  <c r="G163" i="9"/>
  <c r="F163" i="9"/>
  <c r="H162" i="9"/>
  <c r="E162" i="9" s="1"/>
  <c r="G162" i="9"/>
  <c r="F162" i="9"/>
  <c r="H161" i="9"/>
  <c r="G161" i="9"/>
  <c r="F161" i="9"/>
  <c r="E161" i="9"/>
  <c r="B161" i="9" s="1"/>
  <c r="H160" i="9"/>
  <c r="E160" i="9" s="1"/>
  <c r="G160" i="9"/>
  <c r="F160" i="9"/>
  <c r="H159" i="9"/>
  <c r="G159" i="9"/>
  <c r="F159" i="9"/>
  <c r="E159" i="9"/>
  <c r="B159" i="9" s="1"/>
  <c r="H158" i="9"/>
  <c r="E158" i="9" s="1"/>
  <c r="G158" i="9"/>
  <c r="F158" i="9"/>
  <c r="H157" i="9"/>
  <c r="G157" i="9"/>
  <c r="F157" i="9"/>
  <c r="E157" i="9"/>
  <c r="B157" i="9" s="1"/>
  <c r="F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H142" i="9"/>
  <c r="E142" i="9" s="1"/>
  <c r="G142" i="9"/>
  <c r="F142" i="9"/>
  <c r="B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B82" i="9" s="1"/>
  <c r="G82" i="9"/>
  <c r="F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B56" i="9" s="1"/>
  <c r="G56" i="9"/>
  <c r="F56" i="9"/>
  <c r="H55" i="9"/>
  <c r="E55" i="9" s="1"/>
  <c r="B55" i="9" s="1"/>
  <c r="G55" i="9"/>
  <c r="F55" i="9"/>
  <c r="H54" i="9"/>
  <c r="E54" i="9" s="1"/>
  <c r="G54" i="9"/>
  <c r="F54" i="9"/>
  <c r="B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B40" i="9" s="1"/>
  <c r="G40" i="9"/>
  <c r="F40" i="9"/>
  <c r="H39" i="9"/>
  <c r="G39" i="9"/>
  <c r="F39" i="9"/>
  <c r="E39" i="9"/>
  <c r="B39" i="9" s="1"/>
  <c r="H38" i="9"/>
  <c r="E38" i="9" s="1"/>
  <c r="G38" i="9"/>
  <c r="F38" i="9"/>
  <c r="B38" i="9"/>
  <c r="H37" i="9"/>
  <c r="G37" i="9"/>
  <c r="F37" i="9"/>
  <c r="H36" i="9"/>
  <c r="G36" i="9"/>
  <c r="F36" i="9"/>
  <c r="H35" i="9"/>
  <c r="G35" i="9"/>
  <c r="F35" i="9"/>
  <c r="E35" i="9"/>
  <c r="B35" i="9" s="1"/>
  <c r="H34" i="9"/>
  <c r="E34" i="9" s="1"/>
  <c r="B34" i="9" s="1"/>
  <c r="G34" i="9"/>
  <c r="F34" i="9"/>
  <c r="H33" i="9"/>
  <c r="G33" i="9"/>
  <c r="F33" i="9"/>
  <c r="E33" i="9"/>
  <c r="B33" i="9" s="1"/>
  <c r="H32" i="9"/>
  <c r="E32" i="9" s="1"/>
  <c r="G32" i="9"/>
  <c r="F32" i="9"/>
  <c r="B32" i="9"/>
  <c r="H31" i="9"/>
  <c r="G31" i="9"/>
  <c r="E31" i="9" s="1"/>
  <c r="B31" i="9" s="1"/>
  <c r="F31" i="9"/>
  <c r="H30" i="9"/>
  <c r="E30" i="9" s="1"/>
  <c r="G30" i="9"/>
  <c r="F30" i="9"/>
  <c r="B30" i="9"/>
  <c r="H29" i="9"/>
  <c r="G29" i="9"/>
  <c r="F29" i="9"/>
  <c r="E29" i="9"/>
  <c r="B29" i="9" s="1"/>
  <c r="H28" i="9"/>
  <c r="E28" i="9" s="1"/>
  <c r="G28" i="9"/>
  <c r="F28" i="9"/>
  <c r="B28" i="9"/>
  <c r="H27" i="9"/>
  <c r="G27" i="9"/>
  <c r="F27" i="9"/>
  <c r="E27" i="9"/>
  <c r="B27" i="9" s="1"/>
  <c r="H26" i="9"/>
  <c r="E26" i="9" s="1"/>
  <c r="B26" i="9" s="1"/>
  <c r="G26" i="9"/>
  <c r="F26" i="9"/>
  <c r="H25" i="9"/>
  <c r="G25" i="9"/>
  <c r="F25" i="9"/>
  <c r="E25" i="9"/>
  <c r="B25" i="9" s="1"/>
  <c r="F24" i="9"/>
  <c r="F4" i="9"/>
  <c r="O3" i="9"/>
  <c r="G296" i="9" s="1"/>
  <c r="E296" i="9" s="1"/>
  <c r="I3" i="9"/>
  <c r="H3" i="9"/>
  <c r="G3" i="9"/>
  <c r="D104" i="8"/>
  <c r="I40" i="3" s="1"/>
  <c r="D97" i="8"/>
  <c r="D92" i="8"/>
  <c r="D87" i="8"/>
  <c r="D82" i="8"/>
  <c r="D77" i="8"/>
  <c r="D72" i="8"/>
  <c r="D67" i="8"/>
  <c r="D62" i="8"/>
  <c r="D57" i="8"/>
  <c r="D52" i="8"/>
  <c r="D51" i="8" s="1"/>
  <c r="C1628" i="1" s="1"/>
  <c r="H1628" i="1" s="1"/>
  <c r="D46" i="8"/>
  <c r="D37" i="8"/>
  <c r="D27"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D1525" i="1" s="1"/>
  <c r="F128" i="6"/>
  <c r="F127" i="6"/>
  <c r="F126" i="6"/>
  <c r="F125" i="6"/>
  <c r="F124" i="6"/>
  <c r="F123" i="6"/>
  <c r="E122" i="6"/>
  <c r="D122" i="6"/>
  <c r="F122" i="6" s="1"/>
  <c r="F121" i="6"/>
  <c r="F120" i="6"/>
  <c r="F119" i="6"/>
  <c r="E118" i="6"/>
  <c r="D118" i="6"/>
  <c r="F118" i="6" s="1"/>
  <c r="F117" i="6"/>
  <c r="F116" i="6"/>
  <c r="E115" i="6"/>
  <c r="D115" i="6"/>
  <c r="F115" i="6" s="1"/>
  <c r="F114"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D1485"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1" i="5" s="1"/>
  <c r="E251" i="5"/>
  <c r="I24" i="3"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7" i="5"/>
  <c r="D147" i="5"/>
  <c r="F146" i="5"/>
  <c r="F145" i="5"/>
  <c r="F144" i="5"/>
  <c r="E143" i="5"/>
  <c r="D143" i="5"/>
  <c r="F143" i="5" s="1"/>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E119" i="5" s="1"/>
  <c r="D1124" i="1"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1087" i="1" s="1"/>
  <c r="D82" i="5"/>
  <c r="F82" i="5" s="1"/>
  <c r="F81" i="5"/>
  <c r="F80" i="5"/>
  <c r="F79" i="5"/>
  <c r="F78" i="5"/>
  <c r="F77" i="5"/>
  <c r="E76" i="5"/>
  <c r="D76" i="5"/>
  <c r="F76" i="5" s="1"/>
  <c r="F75" i="5"/>
  <c r="F74" i="5"/>
  <c r="F73" i="5"/>
  <c r="F72"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E597" i="4"/>
  <c r="D591" i="1" s="1"/>
  <c r="F596" i="4"/>
  <c r="F595" i="4"/>
  <c r="E594" i="4"/>
  <c r="D594" i="4"/>
  <c r="F594" i="4" s="1"/>
  <c r="F593" i="4"/>
  <c r="F592" i="4"/>
  <c r="E591" i="4"/>
  <c r="D591" i="4"/>
  <c r="F591" i="4" s="1"/>
  <c r="F590" i="4"/>
  <c r="E589" i="4"/>
  <c r="D589" i="4"/>
  <c r="F589" i="4" s="1"/>
  <c r="F588" i="4"/>
  <c r="F587" i="4"/>
  <c r="F586" i="4"/>
  <c r="E585" i="4"/>
  <c r="E584" i="4" s="1"/>
  <c r="D585" i="4"/>
  <c r="F585" i="4" s="1"/>
  <c r="F584" i="4"/>
  <c r="D584" i="4"/>
  <c r="F583" i="4"/>
  <c r="F582" i="4"/>
  <c r="E581" i="4"/>
  <c r="D581" i="4"/>
  <c r="F581" i="4" s="1"/>
  <c r="F580" i="4"/>
  <c r="F579" i="4"/>
  <c r="E578" i="4"/>
  <c r="D578" i="4"/>
  <c r="F578" i="4" s="1"/>
  <c r="F577" i="4"/>
  <c r="F576" i="4"/>
  <c r="E575" i="4"/>
  <c r="D575" i="4"/>
  <c r="F575" i="4" s="1"/>
  <c r="F574" i="4"/>
  <c r="F573" i="4"/>
  <c r="E572" i="4"/>
  <c r="D572" i="4"/>
  <c r="E571" i="4"/>
  <c r="D565"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D536" i="4"/>
  <c r="F534" i="4"/>
  <c r="F533" i="4"/>
  <c r="E532" i="4"/>
  <c r="D532" i="4"/>
  <c r="D522" i="4" s="1"/>
  <c r="F52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E479" i="4" s="1"/>
  <c r="D473" i="1" s="1"/>
  <c r="D485" i="4"/>
  <c r="F485" i="4" s="1"/>
  <c r="F484" i="4"/>
  <c r="F483" i="4"/>
  <c r="F482" i="4"/>
  <c r="F481" i="4"/>
  <c r="E480" i="4"/>
  <c r="D480" i="4"/>
  <c r="D479" i="4" s="1"/>
  <c r="F479" i="4" s="1"/>
  <c r="F478" i="4"/>
  <c r="F477" i="4"/>
  <c r="E476" i="4"/>
  <c r="D476" i="4"/>
  <c r="D466" i="4" s="1"/>
  <c r="F46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D431" i="4" s="1"/>
  <c r="F431" i="4" s="1"/>
  <c r="E428" i="4"/>
  <c r="D423" i="1" s="1"/>
  <c r="D428" i="4"/>
  <c r="E427" i="4"/>
  <c r="D422" i="1" s="1"/>
  <c r="D427" i="4"/>
  <c r="D648" i="4" s="1"/>
  <c r="E426" i="4"/>
  <c r="E647" i="4" s="1"/>
  <c r="D641" i="1" s="1"/>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2"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c r="F163" i="4"/>
  <c r="F162" i="4"/>
  <c r="F161" i="4"/>
  <c r="E160" i="4"/>
  <c r="E153" i="4" s="1"/>
  <c r="D149" i="1" s="1"/>
  <c r="D160" i="4"/>
  <c r="F159" i="4"/>
  <c r="F158" i="4"/>
  <c r="F157" i="4"/>
  <c r="F156" i="4"/>
  <c r="F155" i="4"/>
  <c r="E154" i="4"/>
  <c r="D150" i="1" s="1"/>
  <c r="D154" i="4"/>
  <c r="D153" i="4" s="1"/>
  <c r="F151" i="4"/>
  <c r="F150" i="4"/>
  <c r="F149" i="4"/>
  <c r="F148" i="4"/>
  <c r="F147" i="4"/>
  <c r="F146" i="4"/>
  <c r="F145" i="4"/>
  <c r="F144" i="4"/>
  <c r="F143" i="4"/>
  <c r="F142" i="4"/>
  <c r="E141" i="4"/>
  <c r="E140" i="4" s="1"/>
  <c r="D141" i="4"/>
  <c r="F141" i="4" s="1"/>
  <c r="F140" i="4"/>
  <c r="D140" i="4"/>
  <c r="F139" i="4"/>
  <c r="F138" i="4"/>
  <c r="F137" i="4"/>
  <c r="F136" i="4"/>
  <c r="E135" i="4"/>
  <c r="E134" i="4" s="1"/>
  <c r="D135" i="4"/>
  <c r="D134" i="4" s="1"/>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D106" i="4" s="1"/>
  <c r="F106" i="4" s="1"/>
  <c r="F111" i="4"/>
  <c r="F110" i="4"/>
  <c r="F109" i="4"/>
  <c r="F108" i="4"/>
  <c r="E107" i="4"/>
  <c r="E106" i="4" s="1"/>
  <c r="D107" i="4"/>
  <c r="F107" i="4" s="1"/>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E82" i="4" s="1"/>
  <c r="D83" i="4"/>
  <c r="F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H29"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c r="L3" i="9" s="1"/>
  <c r="G1686" i="1"/>
  <c r="C1686" i="1"/>
  <c r="H1686" i="1" s="1"/>
  <c r="H1685" i="1"/>
  <c r="C1685" i="1"/>
  <c r="G1685" i="1" s="1"/>
  <c r="G1684" i="1"/>
  <c r="C1684" i="1"/>
  <c r="H1684" i="1" s="1"/>
  <c r="H1683" i="1"/>
  <c r="C1683" i="1"/>
  <c r="G1683" i="1" s="1"/>
  <c r="G1682" i="1"/>
  <c r="C1682" i="1"/>
  <c r="H1682" i="1" s="1"/>
  <c r="H1681" i="1"/>
  <c r="C1681" i="1"/>
  <c r="G1681" i="1" s="1"/>
  <c r="G1680" i="1"/>
  <c r="C1680" i="1"/>
  <c r="H1680"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H1629" i="1"/>
  <c r="C1629" i="1"/>
  <c r="G1629" i="1" s="1"/>
  <c r="G1628" i="1"/>
  <c r="C1627" i="1"/>
  <c r="G1626" i="1"/>
  <c r="C1626" i="1"/>
  <c r="H1626" i="1" s="1"/>
  <c r="C1625" i="1"/>
  <c r="G1624" i="1"/>
  <c r="C1624" i="1"/>
  <c r="H1624" i="1" s="1"/>
  <c r="C1623" i="1"/>
  <c r="G1620" i="1"/>
  <c r="C1620" i="1"/>
  <c r="H1620"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C1603" i="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H1585" i="1"/>
  <c r="C1585" i="1"/>
  <c r="G1585" i="1" s="1"/>
  <c r="G1584" i="1"/>
  <c r="C1584" i="1"/>
  <c r="H1584" i="1" s="1"/>
  <c r="H1583" i="1"/>
  <c r="C1583" i="1"/>
  <c r="G1583" i="1" s="1"/>
  <c r="G1582" i="1"/>
  <c r="C1582" i="1"/>
  <c r="D1581" i="1"/>
  <c r="H1581" i="1" s="1"/>
  <c r="C1581" i="1"/>
  <c r="J1580" i="1"/>
  <c r="D1580" i="1"/>
  <c r="H1580" i="1" s="1"/>
  <c r="C1580" i="1"/>
  <c r="D1579" i="1"/>
  <c r="H1579" i="1" s="1"/>
  <c r="C1579" i="1"/>
  <c r="J1578" i="1"/>
  <c r="D1578" i="1"/>
  <c r="H1578" i="1" s="1"/>
  <c r="C1578" i="1"/>
  <c r="H1577" i="1"/>
  <c r="D1577" i="1"/>
  <c r="C1577" i="1"/>
  <c r="G1577" i="1" s="1"/>
  <c r="H1576" i="1"/>
  <c r="D1576" i="1"/>
  <c r="J1576" i="1" s="1"/>
  <c r="C1576" i="1"/>
  <c r="G1576" i="1" s="1"/>
  <c r="I1576" i="1" s="1"/>
  <c r="H1575" i="1"/>
  <c r="D1575" i="1"/>
  <c r="J1575" i="1" s="1"/>
  <c r="C1575" i="1"/>
  <c r="G1575" i="1" s="1"/>
  <c r="I1575" i="1" s="1"/>
  <c r="H1574" i="1"/>
  <c r="D1574" i="1"/>
  <c r="J1574" i="1" s="1"/>
  <c r="C1574" i="1"/>
  <c r="G1574" i="1" s="1"/>
  <c r="I1574" i="1" s="1"/>
  <c r="H1573" i="1"/>
  <c r="D1573" i="1"/>
  <c r="J1573" i="1" s="1"/>
  <c r="C1573" i="1"/>
  <c r="G1573" i="1" s="1"/>
  <c r="I1573" i="1" s="1"/>
  <c r="D1572" i="1"/>
  <c r="H1572" i="1" s="1"/>
  <c r="C1572" i="1"/>
  <c r="H1571" i="1"/>
  <c r="D1571" i="1"/>
  <c r="C1571" i="1"/>
  <c r="G1571" i="1" s="1"/>
  <c r="H1570" i="1"/>
  <c r="D1570" i="1"/>
  <c r="J1570" i="1" s="1"/>
  <c r="C1570" i="1"/>
  <c r="G1570" i="1" s="1"/>
  <c r="I1570" i="1" s="1"/>
  <c r="H1569" i="1"/>
  <c r="D1569" i="1"/>
  <c r="J1569" i="1" s="1"/>
  <c r="C1569" i="1"/>
  <c r="G1569" i="1" s="1"/>
  <c r="I1569" i="1" s="1"/>
  <c r="H1568" i="1"/>
  <c r="D1568" i="1"/>
  <c r="J1568" i="1" s="1"/>
  <c r="C1568" i="1"/>
  <c r="G1568" i="1" s="1"/>
  <c r="I1568" i="1" s="1"/>
  <c r="H1567" i="1"/>
  <c r="D1567" i="1"/>
  <c r="J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D1563" i="1"/>
  <c r="H1563" i="1" s="1"/>
  <c r="C1563" i="1"/>
  <c r="J1562" i="1"/>
  <c r="D1562" i="1"/>
  <c r="H1562" i="1" s="1"/>
  <c r="C1562" i="1"/>
  <c r="D1561" i="1"/>
  <c r="H1561" i="1" s="1"/>
  <c r="C1561" i="1"/>
  <c r="J1560" i="1"/>
  <c r="D1560" i="1"/>
  <c r="H1560" i="1" s="1"/>
  <c r="C1560" i="1"/>
  <c r="D1559" i="1"/>
  <c r="H1559" i="1" s="1"/>
  <c r="C1559" i="1"/>
  <c r="J1558" i="1"/>
  <c r="D1558" i="1"/>
  <c r="H1558" i="1" s="1"/>
  <c r="C1558" i="1"/>
  <c r="D1557" i="1"/>
  <c r="H1557" i="1" s="1"/>
  <c r="C1557" i="1"/>
  <c r="H1556" i="1"/>
  <c r="D1556" i="1"/>
  <c r="C1556" i="1"/>
  <c r="G1556" i="1" s="1"/>
  <c r="D1555" i="1"/>
  <c r="H1555" i="1" s="1"/>
  <c r="C1555" i="1"/>
  <c r="D1554" i="1"/>
  <c r="H1554" i="1" s="1"/>
  <c r="C1554" i="1"/>
  <c r="J1553" i="1"/>
  <c r="D1553" i="1"/>
  <c r="H1553" i="1" s="1"/>
  <c r="C1553" i="1"/>
  <c r="D1552" i="1"/>
  <c r="H1552" i="1" s="1"/>
  <c r="C1552" i="1"/>
  <c r="J1551" i="1"/>
  <c r="D1551" i="1"/>
  <c r="H1551" i="1" s="1"/>
  <c r="C1551" i="1"/>
  <c r="D1550" i="1"/>
  <c r="H1550" i="1" s="1"/>
  <c r="C1550" i="1"/>
  <c r="J1549" i="1"/>
  <c r="D1549" i="1"/>
  <c r="H1549" i="1" s="1"/>
  <c r="C1549" i="1"/>
  <c r="D1548" i="1"/>
  <c r="H1548" i="1" s="1"/>
  <c r="C1548" i="1"/>
  <c r="J1547" i="1"/>
  <c r="D1547" i="1"/>
  <c r="C1547" i="1"/>
  <c r="H1547" i="1" s="1"/>
  <c r="D1546" i="1"/>
  <c r="C1546" i="1"/>
  <c r="D1545" i="1"/>
  <c r="C1545" i="1"/>
  <c r="D1544" i="1"/>
  <c r="C1544" i="1"/>
  <c r="D1543" i="1"/>
  <c r="C1543" i="1"/>
  <c r="D1542" i="1"/>
  <c r="C1542" i="1"/>
  <c r="D1541" i="1"/>
  <c r="C1541" i="1"/>
  <c r="D1540" i="1"/>
  <c r="C1540" i="1"/>
  <c r="H1540" i="1" s="1"/>
  <c r="D1539" i="1"/>
  <c r="C1539" i="1"/>
  <c r="H1539" i="1" s="1"/>
  <c r="D1538" i="1"/>
  <c r="C1538" i="1"/>
  <c r="H1538"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G1525" i="1"/>
  <c r="C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C1511" i="1"/>
  <c r="C1510" i="1"/>
  <c r="D1509" i="1"/>
  <c r="C1509" i="1"/>
  <c r="H1509" i="1" s="1"/>
  <c r="D1508" i="1"/>
  <c r="C1508" i="1"/>
  <c r="H1508" i="1" s="1"/>
  <c r="D1507" i="1"/>
  <c r="C1507" i="1"/>
  <c r="H1507" i="1" s="1"/>
  <c r="D1506" i="1"/>
  <c r="C1506" i="1"/>
  <c r="H1506" i="1" s="1"/>
  <c r="D1505" i="1"/>
  <c r="C1505" i="1"/>
  <c r="H1505" i="1" s="1"/>
  <c r="D1504" i="1"/>
  <c r="C1504" i="1"/>
  <c r="H1504" i="1" s="1"/>
  <c r="C1503" i="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G1485" i="1"/>
  <c r="C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C1471" i="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G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C1281" i="1"/>
  <c r="D1280" i="1"/>
  <c r="C1280" i="1"/>
  <c r="H1280" i="1" s="1"/>
  <c r="D1279" i="1"/>
  <c r="C1279" i="1"/>
  <c r="H1279" i="1" s="1"/>
  <c r="G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C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D1130" i="1"/>
  <c r="C1130" i="1"/>
  <c r="H1130" i="1" s="1"/>
  <c r="D1129" i="1"/>
  <c r="C1129" i="1"/>
  <c r="H1129" i="1" s="1"/>
  <c r="D1128" i="1"/>
  <c r="C1128" i="1"/>
  <c r="H1128" i="1" s="1"/>
  <c r="D1127" i="1"/>
  <c r="C1127" i="1"/>
  <c r="H1127" i="1" s="1"/>
  <c r="D1126" i="1"/>
  <c r="C1126" i="1"/>
  <c r="H1126" i="1" s="1"/>
  <c r="C1125" i="1"/>
  <c r="G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H1089" i="1" s="1"/>
  <c r="D1088" i="1"/>
  <c r="C1088" i="1"/>
  <c r="H1088" i="1" s="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D728" i="1"/>
  <c r="C728" i="1"/>
  <c r="H728" i="1" s="1"/>
  <c r="D727" i="1"/>
  <c r="C727" i="1"/>
  <c r="D726" i="1"/>
  <c r="C726" i="1"/>
  <c r="D725" i="1"/>
  <c r="C725" i="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36" i="1"/>
  <c r="C636" i="1"/>
  <c r="D635" i="1"/>
  <c r="C635"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G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C423" i="1"/>
  <c r="C422" i="1"/>
  <c r="C421" i="1"/>
  <c r="D416" i="1"/>
  <c r="C416" i="1"/>
  <c r="H416" i="1" s="1"/>
  <c r="D415" i="1"/>
  <c r="C415" i="1"/>
  <c r="H415" i="1" s="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H302" i="1" s="1"/>
  <c r="D301" i="1"/>
  <c r="C301" i="1"/>
  <c r="H301" i="1" s="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D162" i="1"/>
  <c r="C162" i="1"/>
  <c r="D161" i="1"/>
  <c r="C161" i="1"/>
  <c r="C160" i="1"/>
  <c r="D159" i="1"/>
  <c r="C159" i="1"/>
  <c r="H159" i="1" s="1"/>
  <c r="D158" i="1"/>
  <c r="C158" i="1"/>
  <c r="D157" i="1"/>
  <c r="C157" i="1"/>
  <c r="H157" i="1" s="1"/>
  <c r="D156" i="1"/>
  <c r="C156" i="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D123" i="1"/>
  <c r="C123" i="1"/>
  <c r="H123" i="1" s="1"/>
  <c r="D122" i="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6" i="9" l="1"/>
  <c r="B36" i="9" s="1"/>
  <c r="E307" i="9"/>
  <c r="B307" i="9" s="1"/>
  <c r="E324" i="9"/>
  <c r="B324" i="9" s="1"/>
  <c r="C130" i="1"/>
  <c r="H130" i="1" s="1"/>
  <c r="F134" i="4"/>
  <c r="E322" i="9"/>
  <c r="B322" i="9" s="1"/>
  <c r="E329" i="9"/>
  <c r="B329" i="9" s="1"/>
  <c r="E37" i="9"/>
  <c r="B37" i="9" s="1"/>
  <c r="E320" i="9"/>
  <c r="B320" i="9" s="1"/>
  <c r="E327" i="9"/>
  <c r="B327" i="9" s="1"/>
  <c r="E312" i="9"/>
  <c r="B312" i="9" s="1"/>
  <c r="H299" i="1"/>
  <c r="H636" i="1"/>
  <c r="D421" i="1"/>
  <c r="G421" i="1" s="1"/>
  <c r="H414" i="1"/>
  <c r="H421" i="1"/>
  <c r="H422" i="1"/>
  <c r="H676" i="1"/>
  <c r="H635" i="1"/>
  <c r="H729" i="1"/>
  <c r="H727" i="1"/>
  <c r="H726" i="1"/>
  <c r="H725" i="1"/>
  <c r="H653" i="1"/>
  <c r="F656" i="4"/>
  <c r="H423" i="1"/>
  <c r="F379" i="4"/>
  <c r="B247" i="9"/>
  <c r="B243" i="9"/>
  <c r="F194" i="4"/>
  <c r="H190" i="1"/>
  <c r="H192" i="1"/>
  <c r="F239" i="9"/>
  <c r="B239" i="9" s="1"/>
  <c r="H180" i="1"/>
  <c r="H174" i="1"/>
  <c r="F178" i="4"/>
  <c r="F170" i="4"/>
  <c r="H163" i="1"/>
  <c r="H161" i="1"/>
  <c r="H162" i="1"/>
  <c r="F165" i="4"/>
  <c r="H156" i="1"/>
  <c r="H158" i="1"/>
  <c r="F160" i="4"/>
  <c r="F237" i="9"/>
  <c r="B237" i="9" s="1"/>
  <c r="H149" i="1"/>
  <c r="H150" i="1"/>
  <c r="H122" i="1"/>
  <c r="H124" i="1"/>
  <c r="E125" i="4"/>
  <c r="D121" i="1" s="1"/>
  <c r="H121" i="1" s="1"/>
  <c r="F231" i="9"/>
  <c r="B231" i="9" s="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1" i="1"/>
  <c r="G543" i="1"/>
  <c r="G545" i="1"/>
  <c r="G547" i="1"/>
  <c r="G549" i="1"/>
  <c r="G551" i="1"/>
  <c r="G553" i="1"/>
  <c r="G555" i="1"/>
  <c r="G557" i="1"/>
  <c r="G559" i="1"/>
  <c r="G561" i="1"/>
  <c r="G563" i="1"/>
  <c r="G566" i="1"/>
  <c r="G568" i="1"/>
  <c r="G570" i="1"/>
  <c r="G572" i="1"/>
  <c r="G574" i="1"/>
  <c r="G576" i="1"/>
  <c r="G578" i="1"/>
  <c r="G580" i="1"/>
  <c r="G582" i="1"/>
  <c r="G584" i="1"/>
  <c r="G586" i="1"/>
  <c r="G588" i="1"/>
  <c r="G590"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G1033" i="1"/>
  <c r="G1035" i="1"/>
  <c r="G1037" i="1"/>
  <c r="G1039" i="1"/>
  <c r="G1041" i="1"/>
  <c r="G1043" i="1"/>
  <c r="G1045" i="1"/>
  <c r="G1047" i="1"/>
  <c r="G1049" i="1"/>
  <c r="G1051" i="1"/>
  <c r="G1053" i="1"/>
  <c r="G1055" i="1"/>
  <c r="G1058" i="1"/>
  <c r="G1060" i="1"/>
  <c r="G1062" i="1"/>
  <c r="G1064" i="1"/>
  <c r="G1066" i="1"/>
  <c r="G1068" i="1"/>
  <c r="G1070" i="1"/>
  <c r="G1072" i="1"/>
  <c r="G1075" i="1"/>
  <c r="G1077" i="1"/>
  <c r="G1079" i="1"/>
  <c r="G1081" i="1"/>
  <c r="G1083" i="1"/>
  <c r="G1085" i="1"/>
  <c r="G1088" i="1"/>
  <c r="G1090" i="1"/>
  <c r="G1092" i="1"/>
  <c r="G1095" i="1"/>
  <c r="G1097" i="1"/>
  <c r="G1099" i="1"/>
  <c r="G1101" i="1"/>
  <c r="G1103" i="1"/>
  <c r="G1105" i="1"/>
  <c r="G1107" i="1"/>
  <c r="G1109" i="1"/>
  <c r="G1111" i="1"/>
  <c r="G1113" i="1"/>
  <c r="G1115" i="1"/>
  <c r="G1117" i="1"/>
  <c r="G1119" i="1"/>
  <c r="G1121" i="1"/>
  <c r="G1123" i="1"/>
  <c r="G1127" i="1"/>
  <c r="G1129" i="1"/>
  <c r="H1131" i="1"/>
  <c r="G1131" i="1"/>
  <c r="G1132" i="1"/>
  <c r="G1136" i="1"/>
  <c r="G1140" i="1"/>
  <c r="G1144" i="1"/>
  <c r="G1148" i="1"/>
  <c r="H1152"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4" i="1"/>
  <c r="G317" i="1"/>
  <c r="G319" i="1"/>
  <c r="G321" i="1"/>
  <c r="G323" i="1"/>
  <c r="G325" i="1"/>
  <c r="G327" i="1"/>
  <c r="G329" i="1"/>
  <c r="G331" i="1"/>
  <c r="G333" i="1"/>
  <c r="G335" i="1"/>
  <c r="G337" i="1"/>
  <c r="G339" i="1"/>
  <c r="G341" i="1"/>
  <c r="G343" i="1"/>
  <c r="G345" i="1"/>
  <c r="G347" i="1"/>
  <c r="G349" i="1"/>
  <c r="G351" i="1"/>
  <c r="G353" i="1"/>
  <c r="G356" i="1"/>
  <c r="G358" i="1"/>
  <c r="G360" i="1"/>
  <c r="G362" i="1"/>
  <c r="G364" i="1"/>
  <c r="G366" i="1"/>
  <c r="G369" i="1"/>
  <c r="G371" i="1"/>
  <c r="G373" i="1"/>
  <c r="G375" i="1"/>
  <c r="G377" i="1"/>
  <c r="G379" i="1"/>
  <c r="G381" i="1"/>
  <c r="G383" i="1"/>
  <c r="G385" i="1"/>
  <c r="G387" i="1"/>
  <c r="G389" i="1"/>
  <c r="G391" i="1"/>
  <c r="G393" i="1"/>
  <c r="G395" i="1"/>
  <c r="G397" i="1"/>
  <c r="G399" i="1"/>
  <c r="G401" i="1"/>
  <c r="G403" i="1"/>
  <c r="G405" i="1"/>
  <c r="G407" i="1"/>
  <c r="G409" i="1"/>
  <c r="G411" i="1"/>
  <c r="G415" i="1"/>
  <c r="G423" i="1"/>
  <c r="G427" i="1"/>
  <c r="G429" i="1"/>
  <c r="G431" i="1"/>
  <c r="G433" i="1"/>
  <c r="G435" i="1"/>
  <c r="G437" i="1"/>
  <c r="G439" i="1"/>
  <c r="G441" i="1"/>
  <c r="G443" i="1"/>
  <c r="G445" i="1"/>
  <c r="G447" i="1"/>
  <c r="G449" i="1"/>
  <c r="G451" i="1"/>
  <c r="G453" i="1"/>
  <c r="G455" i="1"/>
  <c r="G457" i="1"/>
  <c r="G459" i="1"/>
  <c r="G461" i="1"/>
  <c r="G463" i="1"/>
  <c r="G465" i="1"/>
  <c r="G467" i="1"/>
  <c r="G469" i="1"/>
  <c r="G471" i="1"/>
  <c r="G474" i="1"/>
  <c r="G476" i="1"/>
  <c r="G478" i="1"/>
  <c r="G480" i="1"/>
  <c r="G482" i="1"/>
  <c r="G484" i="1"/>
  <c r="G313" i="1"/>
  <c r="G315" i="1"/>
  <c r="G318" i="1"/>
  <c r="G320" i="1"/>
  <c r="G322" i="1"/>
  <c r="G324" i="1"/>
  <c r="G326" i="1"/>
  <c r="G328" i="1"/>
  <c r="G330" i="1"/>
  <c r="G332" i="1"/>
  <c r="G334" i="1"/>
  <c r="G336" i="1"/>
  <c r="G338" i="1"/>
  <c r="G340" i="1"/>
  <c r="G342" i="1"/>
  <c r="G344" i="1"/>
  <c r="G346" i="1"/>
  <c r="G348" i="1"/>
  <c r="G350" i="1"/>
  <c r="G352" i="1"/>
  <c r="G354" i="1"/>
  <c r="G357" i="1"/>
  <c r="G359" i="1"/>
  <c r="G361" i="1"/>
  <c r="G363" i="1"/>
  <c r="G365" i="1"/>
  <c r="G367"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3"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7" i="1"/>
  <c r="G1059" i="1"/>
  <c r="G1061" i="1"/>
  <c r="G1063" i="1"/>
  <c r="G1065" i="1"/>
  <c r="G1067" i="1"/>
  <c r="G1069" i="1"/>
  <c r="G1071" i="1"/>
  <c r="G1073" i="1"/>
  <c r="G1076" i="1"/>
  <c r="G1078" i="1"/>
  <c r="G1080" i="1"/>
  <c r="G1082" i="1"/>
  <c r="G1084" i="1"/>
  <c r="G1086" i="1"/>
  <c r="G1087" i="1"/>
  <c r="G1089" i="1"/>
  <c r="G1091" i="1"/>
  <c r="G1094" i="1"/>
  <c r="G1096" i="1"/>
  <c r="G1098" i="1"/>
  <c r="G1100" i="1"/>
  <c r="G1102" i="1"/>
  <c r="G1104" i="1"/>
  <c r="G1106" i="1"/>
  <c r="G1108" i="1"/>
  <c r="G1110" i="1"/>
  <c r="G1112" i="1"/>
  <c r="G1114" i="1"/>
  <c r="G1116" i="1"/>
  <c r="G1118" i="1"/>
  <c r="G1120" i="1"/>
  <c r="G1122" i="1"/>
  <c r="H1125" i="1"/>
  <c r="G1126" i="1"/>
  <c r="G1128" i="1"/>
  <c r="G1130" i="1"/>
  <c r="G1134" i="1"/>
  <c r="G1138" i="1"/>
  <c r="G1142" i="1"/>
  <c r="G1146" i="1"/>
  <c r="G1150" i="1"/>
  <c r="G1133" i="1"/>
  <c r="G1135" i="1"/>
  <c r="G1137" i="1"/>
  <c r="G1139" i="1"/>
  <c r="G1141" i="1"/>
  <c r="G1143" i="1"/>
  <c r="G1145" i="1"/>
  <c r="G1147" i="1"/>
  <c r="G1149" i="1"/>
  <c r="G1151" i="1"/>
  <c r="G1154"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6" i="1"/>
  <c r="G1258" i="1"/>
  <c r="G1260" i="1"/>
  <c r="G1262" i="1"/>
  <c r="G1264" i="1"/>
  <c r="G1266" i="1"/>
  <c r="G1268" i="1"/>
  <c r="G1270" i="1"/>
  <c r="G1272" i="1"/>
  <c r="G1274" i="1"/>
  <c r="G1276" i="1"/>
  <c r="G1279" i="1"/>
  <c r="G1282" i="1"/>
  <c r="G1284" i="1"/>
  <c r="G1286" i="1"/>
  <c r="G1288" i="1"/>
  <c r="G1290" i="1"/>
  <c r="G1292" i="1"/>
  <c r="G1294" i="1"/>
  <c r="G1296" i="1"/>
  <c r="G1298" i="1"/>
  <c r="G1300"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2" i="1"/>
  <c r="G1406" i="1"/>
  <c r="G1411" i="1"/>
  <c r="G1415" i="1"/>
  <c r="G1419" i="1"/>
  <c r="G1423" i="1"/>
  <c r="G1427" i="1"/>
  <c r="G1434" i="1"/>
  <c r="G1438" i="1"/>
  <c r="G1443" i="1"/>
  <c r="G1447" i="1"/>
  <c r="G1451" i="1"/>
  <c r="G1455" i="1"/>
  <c r="G1459" i="1"/>
  <c r="G1463" i="1"/>
  <c r="G1467" i="1"/>
  <c r="H1471" i="1"/>
  <c r="G1471" i="1"/>
  <c r="G1474" i="1"/>
  <c r="G1478" i="1"/>
  <c r="G1482" i="1"/>
  <c r="G1487" i="1"/>
  <c r="G1491" i="1"/>
  <c r="G1495" i="1"/>
  <c r="G1499" i="1"/>
  <c r="H1503" i="1"/>
  <c r="G1503" i="1"/>
  <c r="G1506" i="1"/>
  <c r="G1512" i="1"/>
  <c r="G1516" i="1"/>
  <c r="G1520" i="1"/>
  <c r="G1524" i="1"/>
  <c r="G1529" i="1"/>
  <c r="G1533" i="1"/>
  <c r="G1540" i="1"/>
  <c r="J1548" i="1"/>
  <c r="J1550" i="1"/>
  <c r="J1552" i="1"/>
  <c r="J1554" i="1"/>
  <c r="J1557" i="1"/>
  <c r="J1559" i="1"/>
  <c r="J1561" i="1"/>
  <c r="J1579" i="1"/>
  <c r="J1581" i="1"/>
  <c r="G1623" i="1"/>
  <c r="H1623" i="1"/>
  <c r="G1627" i="1"/>
  <c r="H1627" i="1"/>
  <c r="F112" i="4"/>
  <c r="E430" i="4"/>
  <c r="D425" i="1"/>
  <c r="G425" i="1" s="1"/>
  <c r="G1153"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7" i="1"/>
  <c r="G1259" i="1"/>
  <c r="G1261" i="1"/>
  <c r="G1263" i="1"/>
  <c r="G1265" i="1"/>
  <c r="G1267" i="1"/>
  <c r="G1269" i="1"/>
  <c r="G1271" i="1"/>
  <c r="G1273" i="1"/>
  <c r="G1275" i="1"/>
  <c r="G1277" i="1"/>
  <c r="G1280" i="1"/>
  <c r="G1283" i="1"/>
  <c r="G1285" i="1"/>
  <c r="G1287" i="1"/>
  <c r="G1289" i="1"/>
  <c r="G1291" i="1"/>
  <c r="G1293" i="1"/>
  <c r="G1295" i="1"/>
  <c r="G1297" i="1"/>
  <c r="G1299"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4" i="1"/>
  <c r="G1408" i="1"/>
  <c r="G1413" i="1"/>
  <c r="G1417" i="1"/>
  <c r="G1421" i="1"/>
  <c r="G1425" i="1"/>
  <c r="G1429" i="1"/>
  <c r="G1432" i="1"/>
  <c r="G1436" i="1"/>
  <c r="G1441" i="1"/>
  <c r="G1445" i="1"/>
  <c r="G1449" i="1"/>
  <c r="G1453" i="1"/>
  <c r="G1457" i="1"/>
  <c r="G1461" i="1"/>
  <c r="G1465" i="1"/>
  <c r="G1469" i="1"/>
  <c r="G1472" i="1"/>
  <c r="G1476" i="1"/>
  <c r="G1480" i="1"/>
  <c r="G1484" i="1"/>
  <c r="G1489" i="1"/>
  <c r="G1493" i="1"/>
  <c r="G1497" i="1"/>
  <c r="G1501" i="1"/>
  <c r="G1504" i="1"/>
  <c r="G1508" i="1"/>
  <c r="G1514" i="1"/>
  <c r="G1518" i="1"/>
  <c r="G1522" i="1"/>
  <c r="G1527" i="1"/>
  <c r="G1531" i="1"/>
  <c r="G1535" i="1"/>
  <c r="G1538" i="1"/>
  <c r="G1603" i="1"/>
  <c r="H1603" i="1"/>
  <c r="G1625" i="1"/>
  <c r="H1625" i="1"/>
  <c r="F98" i="4"/>
  <c r="F125" i="4"/>
  <c r="F126" i="4"/>
  <c r="G24" i="9"/>
  <c r="H24" i="9"/>
  <c r="F153" i="4"/>
  <c r="F154" i="4"/>
  <c r="F355" i="4"/>
  <c r="F407" i="4"/>
  <c r="F427" i="4"/>
  <c r="F432" i="4"/>
  <c r="F476" i="4"/>
  <c r="F480" i="4"/>
  <c r="F532" i="4"/>
  <c r="F13" i="5"/>
  <c r="H315" i="9"/>
  <c r="H316" i="9"/>
  <c r="E147" i="5"/>
  <c r="D1152" i="1" s="1"/>
  <c r="G1152" i="1" s="1"/>
  <c r="G336" i="9"/>
  <c r="E336" i="9" s="1"/>
  <c r="B336" i="9" s="1"/>
  <c r="D177" i="5"/>
  <c r="F178" i="5"/>
  <c r="F5" i="6"/>
  <c r="F6" i="6"/>
  <c r="E5" i="6"/>
  <c r="D1409" i="1"/>
  <c r="G1409" i="1" s="1"/>
  <c r="I27" i="3"/>
  <c r="D1431" i="1"/>
  <c r="E114" i="6"/>
  <c r="D1511" i="1"/>
  <c r="H1511" i="1" s="1"/>
  <c r="B158" i="9"/>
  <c r="B162" i="9"/>
  <c r="B165" i="9"/>
  <c r="B169" i="9"/>
  <c r="B173" i="9"/>
  <c r="G195" i="9"/>
  <c r="E195" i="9" s="1"/>
  <c r="B195" i="9" s="1"/>
  <c r="G201" i="9"/>
  <c r="E201" i="9" s="1"/>
  <c r="B201" i="9" s="1"/>
  <c r="G203" i="9"/>
  <c r="E203" i="9" s="1"/>
  <c r="B203" i="9" s="1"/>
  <c r="B340" i="9"/>
  <c r="D1125" i="1"/>
  <c r="G1125" i="1" s="1"/>
  <c r="D1155" i="1"/>
  <c r="G1155" i="1" s="1"/>
  <c r="D1255" i="1"/>
  <c r="G1255" i="1" s="1"/>
  <c r="D1281" i="1"/>
  <c r="G1281" i="1" s="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7" i="1"/>
  <c r="H1409" i="1"/>
  <c r="G1410" i="1"/>
  <c r="G1412" i="1"/>
  <c r="G1414" i="1"/>
  <c r="G1416" i="1"/>
  <c r="G1418" i="1"/>
  <c r="G1420" i="1"/>
  <c r="G1422" i="1"/>
  <c r="G1424" i="1"/>
  <c r="G1426" i="1"/>
  <c r="G1428" i="1"/>
  <c r="G1430" i="1"/>
  <c r="G1433" i="1"/>
  <c r="G1435" i="1"/>
  <c r="G1437" i="1"/>
  <c r="G1440" i="1"/>
  <c r="G1442" i="1"/>
  <c r="G1444" i="1"/>
  <c r="G1446" i="1"/>
  <c r="G1448" i="1"/>
  <c r="G1450" i="1"/>
  <c r="G1452" i="1"/>
  <c r="G1454" i="1"/>
  <c r="G1456" i="1"/>
  <c r="G1458" i="1"/>
  <c r="G1460" i="1"/>
  <c r="G1462" i="1"/>
  <c r="G1464" i="1"/>
  <c r="G1466" i="1"/>
  <c r="G1468" i="1"/>
  <c r="G1470" i="1"/>
  <c r="G1473" i="1"/>
  <c r="G1475" i="1"/>
  <c r="G1477" i="1"/>
  <c r="G1479" i="1"/>
  <c r="G1481" i="1"/>
  <c r="G1483" i="1"/>
  <c r="H1485" i="1"/>
  <c r="G1486" i="1"/>
  <c r="G1488" i="1"/>
  <c r="G1490" i="1"/>
  <c r="G1492" i="1"/>
  <c r="G1494" i="1"/>
  <c r="G1496" i="1"/>
  <c r="G1498" i="1"/>
  <c r="G1500" i="1"/>
  <c r="G1502" i="1"/>
  <c r="G1505" i="1"/>
  <c r="G1507" i="1"/>
  <c r="G1509" i="1"/>
  <c r="G1513" i="1"/>
  <c r="G1515" i="1"/>
  <c r="G1517" i="1"/>
  <c r="G1519" i="1"/>
  <c r="G1521" i="1"/>
  <c r="G1523" i="1"/>
  <c r="H1525" i="1"/>
  <c r="G1526" i="1"/>
  <c r="G1528" i="1"/>
  <c r="G1530" i="1"/>
  <c r="G1532" i="1"/>
  <c r="G1534" i="1"/>
  <c r="G1536" i="1"/>
  <c r="G1539" i="1"/>
  <c r="J1541" i="1"/>
  <c r="H1541" i="1"/>
  <c r="G1541" i="1"/>
  <c r="I1541" i="1" s="1"/>
  <c r="J1542" i="1"/>
  <c r="H1542" i="1"/>
  <c r="G1542" i="1"/>
  <c r="J1543" i="1"/>
  <c r="H1543" i="1"/>
  <c r="G1543" i="1"/>
  <c r="I1543" i="1" s="1"/>
  <c r="J1544" i="1"/>
  <c r="H1544" i="1"/>
  <c r="G1544" i="1"/>
  <c r="J1545" i="1"/>
  <c r="H1545" i="1"/>
  <c r="G1545" i="1"/>
  <c r="I1545" i="1" s="1"/>
  <c r="J1546" i="1"/>
  <c r="H1546" i="1"/>
  <c r="G1546" i="1"/>
  <c r="G1547" i="1"/>
  <c r="G1548" i="1"/>
  <c r="I1548" i="1" s="1"/>
  <c r="G1549" i="1"/>
  <c r="I1549" i="1" s="1"/>
  <c r="G1550" i="1"/>
  <c r="I1550" i="1" s="1"/>
  <c r="G1551" i="1"/>
  <c r="I1551" i="1" s="1"/>
  <c r="G1552" i="1"/>
  <c r="I1552" i="1" s="1"/>
  <c r="G1553" i="1"/>
  <c r="I1553" i="1" s="1"/>
  <c r="G1554" i="1"/>
  <c r="I1554" i="1" s="1"/>
  <c r="G1555" i="1"/>
  <c r="G1557" i="1"/>
  <c r="I1557" i="1" s="1"/>
  <c r="G1558" i="1"/>
  <c r="I1558" i="1" s="1"/>
  <c r="G1559" i="1"/>
  <c r="I1559" i="1" s="1"/>
  <c r="G1560" i="1"/>
  <c r="I1560" i="1" s="1"/>
  <c r="G1561" i="1"/>
  <c r="I1561" i="1" s="1"/>
  <c r="G1562" i="1"/>
  <c r="I1562" i="1" s="1"/>
  <c r="G1563" i="1"/>
  <c r="G1572" i="1"/>
  <c r="G1578" i="1"/>
  <c r="I1578" i="1" s="1"/>
  <c r="G1579" i="1"/>
  <c r="I1579" i="1" s="1"/>
  <c r="G1580" i="1"/>
  <c r="I1580" i="1" s="1"/>
  <c r="G1581" i="1"/>
  <c r="I1581" i="1" s="1"/>
  <c r="D7" i="4"/>
  <c r="F8" i="4"/>
  <c r="F44" i="4"/>
  <c r="D49" i="4"/>
  <c r="F50" i="4"/>
  <c r="F83" i="4"/>
  <c r="F129" i="4"/>
  <c r="F135" i="4"/>
  <c r="D152" i="4"/>
  <c r="E164" i="4"/>
  <c r="D160" i="1" s="1"/>
  <c r="H160" i="1" s="1"/>
  <c r="F222" i="4"/>
  <c r="E230" i="4"/>
  <c r="D226" i="1" s="1"/>
  <c r="H226" i="1" s="1"/>
  <c r="E262" i="4"/>
  <c r="D258" i="1" s="1"/>
  <c r="G258" i="1" s="1"/>
  <c r="F269" i="4"/>
  <c r="F274" i="4"/>
  <c r="D308" i="4"/>
  <c r="E321" i="4"/>
  <c r="D360" i="4"/>
  <c r="E373" i="4"/>
  <c r="F373" i="4" s="1"/>
  <c r="F428" i="4"/>
  <c r="D491" i="4"/>
  <c r="F492" i="4"/>
  <c r="F536" i="4"/>
  <c r="E536" i="4"/>
  <c r="D7" i="5"/>
  <c r="E69" i="5"/>
  <c r="H337" i="9"/>
  <c r="E177" i="5"/>
  <c r="G339" i="9"/>
  <c r="E339" i="9" s="1"/>
  <c r="B339" i="9" s="1"/>
  <c r="F219" i="5"/>
  <c r="F220" i="5"/>
  <c r="D25" i="8"/>
  <c r="C1604" i="1"/>
  <c r="B160" i="9"/>
  <c r="H1582" i="1"/>
  <c r="D647" i="4"/>
  <c r="F426" i="4"/>
  <c r="E648" i="4"/>
  <c r="D642" i="1" s="1"/>
  <c r="H642" i="1" s="1"/>
  <c r="D571" i="4"/>
  <c r="F572" i="4"/>
  <c r="D597" i="4"/>
  <c r="F598" i="4"/>
  <c r="E156" i="9"/>
  <c r="B156" i="9" s="1"/>
  <c r="D629" i="4"/>
  <c r="F630" i="4"/>
  <c r="E7" i="5"/>
  <c r="F71" i="5"/>
  <c r="G314" i="9"/>
  <c r="E314" i="9" s="1"/>
  <c r="B314" i="9" s="1"/>
  <c r="D88" i="5"/>
  <c r="F89" i="5"/>
  <c r="E337" i="9"/>
  <c r="B337" i="9" s="1"/>
  <c r="G338" i="9"/>
  <c r="E338" i="9" s="1"/>
  <c r="B338" i="9" s="1"/>
  <c r="F203" i="5"/>
  <c r="F204" i="5"/>
  <c r="F252" i="5"/>
  <c r="F256" i="5"/>
  <c r="D35" i="6"/>
  <c r="F36" i="6"/>
  <c r="F90" i="6"/>
  <c r="F130" i="6"/>
  <c r="B345" i="9"/>
  <c r="E344" i="9"/>
  <c r="I10" i="3" s="1"/>
  <c r="D45" i="8"/>
  <c r="B163" i="9"/>
  <c r="B167" i="9"/>
  <c r="B171" i="9"/>
  <c r="F607" i="4"/>
  <c r="E316" i="9"/>
  <c r="B316" i="9" s="1"/>
  <c r="F150" i="5"/>
  <c r="F197" i="5"/>
  <c r="G310" i="9"/>
  <c r="E310" i="9" s="1"/>
  <c r="B310" i="9" s="1"/>
  <c r="H309" i="9"/>
  <c r="G309" i="9"/>
  <c r="G302" i="9"/>
  <c r="E302" i="9" s="1"/>
  <c r="B302"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E179" i="9" s="1"/>
  <c r="B179" i="9" s="1"/>
  <c r="B296" i="9"/>
  <c r="I10" i="9"/>
  <c r="G174" i="9"/>
  <c r="E174" i="9" s="1"/>
  <c r="B174" i="9" s="1"/>
  <c r="G176" i="9"/>
  <c r="E176" i="9" s="1"/>
  <c r="B176" i="9" s="1"/>
  <c r="G178" i="9"/>
  <c r="E178" i="9" s="1"/>
  <c r="B178"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7" i="9"/>
  <c r="E207" i="9" s="1"/>
  <c r="B207" i="9" s="1"/>
  <c r="M228" i="9"/>
  <c r="G315" i="9"/>
  <c r="E315" i="9" s="1"/>
  <c r="B315" i="9" s="1"/>
  <c r="F298" i="9"/>
  <c r="G130" i="1" l="1"/>
  <c r="H258" i="1"/>
  <c r="E24" i="9"/>
  <c r="B24" i="9" s="1"/>
  <c r="E6" i="4"/>
  <c r="F228" i="9"/>
  <c r="B228" i="9" s="1"/>
  <c r="C1622" i="1"/>
  <c r="I39" i="3"/>
  <c r="F35" i="6"/>
  <c r="H27" i="3"/>
  <c r="C1431" i="1"/>
  <c r="F88" i="5"/>
  <c r="D69" i="5"/>
  <c r="C1093" i="1"/>
  <c r="F597" i="4"/>
  <c r="C591" i="1"/>
  <c r="F571" i="4"/>
  <c r="C565" i="1"/>
  <c r="H1604" i="1"/>
  <c r="G1604" i="1"/>
  <c r="D6" i="5"/>
  <c r="F7" i="5"/>
  <c r="H21" i="3"/>
  <c r="C1012" i="1"/>
  <c r="F491" i="4"/>
  <c r="C485" i="1"/>
  <c r="D418" i="4"/>
  <c r="C355" i="1"/>
  <c r="F308" i="4"/>
  <c r="D417" i="4"/>
  <c r="C303" i="1"/>
  <c r="D299" i="4"/>
  <c r="H17" i="3"/>
  <c r="C148" i="1"/>
  <c r="F7" i="4"/>
  <c r="D6" i="4"/>
  <c r="C3" i="1"/>
  <c r="D141" i="6"/>
  <c r="G1511" i="1"/>
  <c r="D424" i="1"/>
  <c r="H1281" i="1"/>
  <c r="E309" i="9"/>
  <c r="B309" i="9" s="1"/>
  <c r="E6" i="5"/>
  <c r="I21" i="3"/>
  <c r="D1012" i="1"/>
  <c r="F629" i="4"/>
  <c r="C623" i="1"/>
  <c r="F647" i="4"/>
  <c r="C641" i="1"/>
  <c r="C1602" i="1"/>
  <c r="D44" i="8"/>
  <c r="G342" i="9"/>
  <c r="E342" i="9" s="1"/>
  <c r="E176" i="5"/>
  <c r="D1180" i="1" s="1"/>
  <c r="I23" i="3"/>
  <c r="D1181" i="1"/>
  <c r="I22" i="3"/>
  <c r="D1074" i="1"/>
  <c r="E535" i="4"/>
  <c r="D530" i="1"/>
  <c r="D430" i="4"/>
  <c r="D368" i="1"/>
  <c r="E360" i="4"/>
  <c r="D316" i="1"/>
  <c r="E308" i="4"/>
  <c r="E152" i="4"/>
  <c r="F152" i="4" s="1"/>
  <c r="F49" i="4"/>
  <c r="C45" i="1"/>
  <c r="I1546" i="1"/>
  <c r="I1544" i="1"/>
  <c r="I1542" i="1"/>
  <c r="I29" i="3"/>
  <c r="D1510" i="1"/>
  <c r="I26" i="3"/>
  <c r="D1401" i="1"/>
  <c r="E141" i="6"/>
  <c r="G347" i="9"/>
  <c r="E347" i="9" s="1"/>
  <c r="F177" i="5"/>
  <c r="D176" i="5"/>
  <c r="H23" i="3"/>
  <c r="C1181" i="1"/>
  <c r="D535" i="4"/>
  <c r="F648" i="4"/>
  <c r="F164" i="4"/>
  <c r="H1155" i="1"/>
  <c r="F262" i="4"/>
  <c r="H1255" i="1"/>
  <c r="G642" i="1"/>
  <c r="H425" i="1"/>
  <c r="G226" i="1"/>
  <c r="G160" i="1"/>
  <c r="D2" i="1" l="1"/>
  <c r="I16" i="3"/>
  <c r="H1181" i="1"/>
  <c r="G1181" i="1"/>
  <c r="F176" i="5"/>
  <c r="C1180" i="1"/>
  <c r="B347" i="9"/>
  <c r="E346" i="9"/>
  <c r="H1401" i="1"/>
  <c r="G1401" i="1"/>
  <c r="G1510" i="1"/>
  <c r="H1510" i="1"/>
  <c r="E417" i="4"/>
  <c r="D412" i="1" s="1"/>
  <c r="D303" i="1"/>
  <c r="E422" i="4"/>
  <c r="D355" i="1"/>
  <c r="E418" i="4"/>
  <c r="D413" i="1" s="1"/>
  <c r="D639" i="4"/>
  <c r="F430" i="4"/>
  <c r="C424" i="1"/>
  <c r="E640" i="4"/>
  <c r="D634" i="1" s="1"/>
  <c r="D529" i="1"/>
  <c r="B342" i="9"/>
  <c r="H1602" i="1"/>
  <c r="G1602" i="1"/>
  <c r="H11" i="3"/>
  <c r="H3" i="1"/>
  <c r="G3" i="1"/>
  <c r="D301" i="4"/>
  <c r="D423" i="4"/>
  <c r="C295" i="1"/>
  <c r="F417" i="4"/>
  <c r="C412" i="1"/>
  <c r="H355" i="1"/>
  <c r="G355" i="1"/>
  <c r="C413" i="1"/>
  <c r="G306" i="9"/>
  <c r="E306" i="9" s="1"/>
  <c r="B306" i="9" s="1"/>
  <c r="G299" i="9"/>
  <c r="F6" i="5"/>
  <c r="C1011" i="1"/>
  <c r="F69" i="5"/>
  <c r="H22" i="3"/>
  <c r="C1074" i="1"/>
  <c r="H1431" i="1"/>
  <c r="G1431" i="1"/>
  <c r="H1622" i="1"/>
  <c r="G1622" i="1"/>
  <c r="F535" i="4"/>
  <c r="D640" i="4"/>
  <c r="C529" i="1"/>
  <c r="I30" i="3"/>
  <c r="D1537" i="1"/>
  <c r="H45" i="1"/>
  <c r="G45" i="1"/>
  <c r="I17" i="3"/>
  <c r="E299" i="4"/>
  <c r="D148" i="1"/>
  <c r="H148" i="1" s="1"/>
  <c r="H316" i="1"/>
  <c r="G316" i="1"/>
  <c r="H368" i="1"/>
  <c r="G368" i="1"/>
  <c r="G530" i="1"/>
  <c r="H530" i="1"/>
  <c r="K1480" i="9"/>
  <c r="G343" i="9"/>
  <c r="E343" i="9" s="1"/>
  <c r="B343" i="9" s="1"/>
  <c r="I38" i="3"/>
  <c r="C1621" i="1"/>
  <c r="H19" i="9"/>
  <c r="E19" i="9" s="1"/>
  <c r="B19" i="9" s="1"/>
  <c r="H641" i="1"/>
  <c r="G641" i="1"/>
  <c r="H623" i="1"/>
  <c r="G623" i="1"/>
  <c r="D1011" i="1"/>
  <c r="H299" i="9"/>
  <c r="E639" i="4"/>
  <c r="D633" i="1" s="1"/>
  <c r="F141" i="6"/>
  <c r="H30" i="3"/>
  <c r="C1537" i="1"/>
  <c r="D422" i="4"/>
  <c r="F6" i="4"/>
  <c r="D300" i="4"/>
  <c r="H16" i="3"/>
  <c r="C2" i="1"/>
  <c r="H303" i="1"/>
  <c r="G303" i="1"/>
  <c r="F360" i="4"/>
  <c r="H485" i="1"/>
  <c r="G485" i="1"/>
  <c r="H1012" i="1"/>
  <c r="G1012" i="1"/>
  <c r="H565" i="1"/>
  <c r="G565" i="1"/>
  <c r="H591" i="1"/>
  <c r="G591" i="1"/>
  <c r="H1093" i="1"/>
  <c r="G1093" i="1"/>
  <c r="G148" i="1" l="1"/>
  <c r="H2" i="1"/>
  <c r="G2" i="1"/>
  <c r="F300" i="4"/>
  <c r="C296" i="1"/>
  <c r="D643" i="4"/>
  <c r="D424" i="4"/>
  <c r="F422" i="4"/>
  <c r="C417" i="1"/>
  <c r="H1537" i="1"/>
  <c r="G1537" i="1"/>
  <c r="E423" i="4"/>
  <c r="F423" i="4" s="1"/>
  <c r="E301" i="4"/>
  <c r="D297" i="1" s="1"/>
  <c r="D295" i="1"/>
  <c r="H295" i="1" s="1"/>
  <c r="E300" i="4"/>
  <c r="D296" i="1" s="1"/>
  <c r="H529" i="1"/>
  <c r="G529" i="1"/>
  <c r="H1011" i="1"/>
  <c r="H8" i="3"/>
  <c r="G1011" i="1"/>
  <c r="E299" i="9"/>
  <c r="H413" i="1"/>
  <c r="G413" i="1"/>
  <c r="H412" i="1"/>
  <c r="G412" i="1"/>
  <c r="F299" i="4"/>
  <c r="N3" i="9"/>
  <c r="I11" i="3"/>
  <c r="D417" i="1"/>
  <c r="E643" i="4"/>
  <c r="H1180" i="1"/>
  <c r="G1180" i="1"/>
  <c r="G1621" i="1"/>
  <c r="H1621" i="1"/>
  <c r="F640" i="4"/>
  <c r="C634" i="1"/>
  <c r="H1074" i="1"/>
  <c r="G1074" i="1"/>
  <c r="F418" i="4"/>
  <c r="D644" i="4"/>
  <c r="D425" i="4"/>
  <c r="C418" i="1"/>
  <c r="G20" i="9"/>
  <c r="C297" i="1"/>
  <c r="E341" i="9"/>
  <c r="H424" i="1"/>
  <c r="G424" i="1"/>
  <c r="F639" i="4"/>
  <c r="C633" i="1"/>
  <c r="H9" i="3"/>
  <c r="F301" i="4" l="1"/>
  <c r="K3" i="9"/>
  <c r="I9" i="3"/>
  <c r="H297" i="1"/>
  <c r="G297" i="1"/>
  <c r="D646" i="4"/>
  <c r="C638" i="1"/>
  <c r="H634" i="1"/>
  <c r="G634" i="1"/>
  <c r="E644" i="4"/>
  <c r="E425" i="4"/>
  <c r="D420" i="1" s="1"/>
  <c r="D418" i="1"/>
  <c r="G418" i="1" s="1"/>
  <c r="H20" i="9"/>
  <c r="E20" i="9" s="1"/>
  <c r="B20" i="9" s="1"/>
  <c r="D645" i="4"/>
  <c r="F643" i="4"/>
  <c r="C637" i="1"/>
  <c r="H633" i="1"/>
  <c r="G633" i="1"/>
  <c r="C420" i="1"/>
  <c r="D637" i="1"/>
  <c r="E424" i="4"/>
  <c r="G295" i="1"/>
  <c r="B299" i="9"/>
  <c r="M3" i="9"/>
  <c r="H417" i="1"/>
  <c r="G417" i="1"/>
  <c r="F424" i="4"/>
  <c r="C419" i="1"/>
  <c r="H296" i="1"/>
  <c r="G296" i="1"/>
  <c r="F425" i="4" l="1"/>
  <c r="H420" i="1"/>
  <c r="G420" i="1"/>
  <c r="H637" i="1"/>
  <c r="G637" i="1"/>
  <c r="D649" i="4"/>
  <c r="F645" i="4"/>
  <c r="C639" i="1"/>
  <c r="E646" i="4"/>
  <c r="F646" i="4" s="1"/>
  <c r="D638" i="1"/>
  <c r="G638" i="1" s="1"/>
  <c r="D650" i="4"/>
  <c r="C640" i="1"/>
  <c r="G334" i="9"/>
  <c r="E334" i="9" s="1"/>
  <c r="H334" i="9"/>
  <c r="D419" i="1"/>
  <c r="G419" i="1" s="1"/>
  <c r="E645" i="4"/>
  <c r="H418" i="1"/>
  <c r="H638" i="1"/>
  <c r="F644" i="4"/>
  <c r="E649" i="4" l="1"/>
  <c r="D639" i="1"/>
  <c r="G639" i="1" s="1"/>
  <c r="B334" i="9"/>
  <c r="E298" i="9"/>
  <c r="I8" i="3" s="1"/>
  <c r="H19" i="3"/>
  <c r="C644" i="1"/>
  <c r="F649" i="4"/>
  <c r="H18" i="3"/>
  <c r="C643" i="1"/>
  <c r="H419" i="1"/>
  <c r="E650" i="4"/>
  <c r="G297" i="9" s="1"/>
  <c r="E297" i="9" s="1"/>
  <c r="B297" i="9" s="1"/>
  <c r="D640" i="1"/>
  <c r="H640" i="1" s="1"/>
  <c r="H639" i="1" l="1"/>
  <c r="G640" i="1"/>
  <c r="I19" i="3"/>
  <c r="D644" i="1"/>
  <c r="F650" i="4"/>
  <c r="I18" i="3"/>
  <c r="D643" i="1"/>
  <c r="H643" i="1" s="1"/>
  <c r="H7" i="3" l="1"/>
  <c r="J3" i="9" s="1"/>
  <c r="G644" i="1"/>
  <c r="G643" i="1"/>
  <c r="H644" i="1"/>
  <c r="H295" i="9" l="1"/>
  <c r="L293" i="9"/>
  <c r="F293" i="9" s="1"/>
  <c r="G295" i="9"/>
  <c r="G18" i="9"/>
  <c r="H18" i="9"/>
  <c r="J12" i="9"/>
  <c r="I9" i="9"/>
  <c r="K7" i="9"/>
  <c r="J17" i="9"/>
  <c r="H16" i="9"/>
  <c r="G15" i="9"/>
  <c r="I13" i="9"/>
  <c r="K11" i="9"/>
  <c r="J8" i="9"/>
  <c r="I5" i="9"/>
  <c r="H22" i="9"/>
  <c r="I17" i="9"/>
  <c r="L16" i="9"/>
  <c r="M15" i="9"/>
  <c r="K5" i="9"/>
  <c r="I7" i="9"/>
  <c r="J10" i="9"/>
  <c r="K13" i="9"/>
  <c r="M16" i="9"/>
  <c r="G22" i="9"/>
  <c r="J5" i="9"/>
  <c r="K6" i="9"/>
  <c r="I8" i="9"/>
  <c r="J9" i="9"/>
  <c r="K10" i="9"/>
  <c r="I12" i="9"/>
  <c r="J13" i="9"/>
  <c r="H21" i="9"/>
  <c r="G17" i="9"/>
  <c r="G16" i="9"/>
  <c r="H15" i="9"/>
  <c r="J6" i="9"/>
  <c r="K9" i="9"/>
  <c r="I11" i="9"/>
  <c r="L15" i="9"/>
  <c r="H17" i="9"/>
  <c r="G21" i="9"/>
  <c r="I6" i="9"/>
  <c r="E6" i="9" s="1"/>
  <c r="B6" i="9" s="1"/>
  <c r="J7" i="9"/>
  <c r="K8" i="9"/>
  <c r="J11" i="9"/>
  <c r="K12" i="9"/>
  <c r="F15" i="9" l="1"/>
  <c r="E295" i="9"/>
  <c r="B295" i="9" s="1"/>
  <c r="E16" i="9"/>
  <c r="E22" i="9"/>
  <c r="B22" i="9" s="1"/>
  <c r="E21" i="9"/>
  <c r="B21" i="9" s="1"/>
  <c r="E18" i="9"/>
  <c r="B18" i="9" s="1"/>
  <c r="E17" i="9"/>
  <c r="B17" i="9" s="1"/>
  <c r="E8" i="9"/>
  <c r="B8" i="9" s="1"/>
  <c r="E10" i="9"/>
  <c r="B10" i="9" s="1"/>
  <c r="F16" i="9"/>
  <c r="E13" i="9"/>
  <c r="B13" i="9" s="1"/>
  <c r="B293" i="9"/>
  <c r="F23" i="9"/>
  <c r="E11" i="9"/>
  <c r="B11" i="9" s="1"/>
  <c r="E12" i="9"/>
  <c r="B12" i="9" s="1"/>
  <c r="E7" i="9"/>
  <c r="B7" i="9" s="1"/>
  <c r="E5" i="9"/>
  <c r="E15" i="9"/>
  <c r="E9" i="9"/>
  <c r="B9" i="9" s="1"/>
  <c r="E23" i="9" l="1"/>
  <c r="I7" i="3" s="1"/>
  <c r="F14" i="9"/>
  <c r="F3" i="9" s="1"/>
  <c r="B16" i="9"/>
  <c r="B15" i="9"/>
  <c r="E14" i="9"/>
  <c r="I12" i="3" s="1"/>
  <c r="B5" i="9"/>
  <c r="E4" i="9"/>
  <c r="E3" i="9" s="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<sst xmlns="http://schemas.openxmlformats.org/spreadsheetml/2006/main" count="4719" uniqueCount="3652">
  <si>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</si>
  <si>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</si>
  <si>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</si>
  <si>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</si>
  <si>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</si>
  <si>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</si>
  <si>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</si>
  <si>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</si>
  <si>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</si>
  <si>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</si>
  <si>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</si>
  <si>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</si>
  <si>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</si>
  <si>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</si>
  <si>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</si>
  <si>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</si>
  <si>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</si>
  <si>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</si>
  <si>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</si>
  <si>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</si>
  <si>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</si>
  <si>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</si>
  <si>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</si>
  <si>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</si>
  <si>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</si>
  <si>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</si>
  <si>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</si>
  <si>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</si>
  <si>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</si>
  <si>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</si>
  <si>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</si>
  <si>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PLITVIČKA JEZERA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</si>
  <si>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</si>
  <si>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</si>
  <si>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</si>
  <si>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</si>
  <si>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</si>
  <si>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</si>
  <si>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</si>
  <si>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</si>
  <si>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</si>
  <si>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</si>
  <si>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</si>
  <si>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</si>
  <si>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</si>
  <si>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</si>
  <si>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</si>
  <si>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</si>
  <si>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</si>
  <si>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</si>
  <si>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</si>
  <si>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</si>
  <si>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</si>
  <si>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</si>
  <si>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</si>
  <si>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</si>
  <si>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8826 - OSNOVNA ŠKOLA PLITVIČKA JEZERA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</si>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</sst>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2">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683485.5</v>
      </c>
      <c r="D2" s="6">
        <f>'PR-RAS'!E6</f>
        <v>676543.18</v>
      </c>
      <c r="E2" s="6">
        <v>0</v>
      </c>
      <c r="F2" s="6">
        <v>0</v>
      </c>
      <c r="G2" s="7">
        <f t="shared" ref="G2:G274" si="0">(B2/1000)*(C2*1+D2*2)</f>
        <v>2036.5718600000002</v>
      </c>
      <c r="H2" s="7">
        <f t="shared" ref="H2:H274" si="1">ABS(C2-ROUND(C2,0))+ABS(D2-ROUND(D2,0))</f>
        <v>0.68000000005122274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543327.84</v>
      </c>
      <c r="D45" s="1">
        <f>'PR-RAS'!E49</f>
        <v>531335.81000000006</v>
      </c>
      <c r="E45" s="1">
        <v>0</v>
      </c>
      <c r="F45" s="1">
        <v>0</v>
      </c>
      <c r="G45" s="2">
        <f t="shared" si="0"/>
        <v>70663.976239999989</v>
      </c>
      <c r="H45" s="2">
        <f t="shared" si="1"/>
        <v>0.34999999997671694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14195</v>
      </c>
      <c r="D54" s="1">
        <f>'PR-RAS'!E58</f>
        <v>0</v>
      </c>
      <c r="E54" s="1">
        <v>0</v>
      </c>
      <c r="F54" s="1">
        <v>0</v>
      </c>
      <c r="G54" s="2">
        <f t="shared" si="0"/>
        <v>752.33499999999992</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14195</v>
      </c>
      <c r="D55" s="1">
        <f>'PR-RAS'!E59</f>
        <v>0</v>
      </c>
      <c r="E55" s="1">
        <v>0</v>
      </c>
      <c r="F55" s="1">
        <v>0</v>
      </c>
      <c r="G55" s="2">
        <f t="shared" si="0"/>
        <v>766.53</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529132.84</v>
      </c>
      <c r="D64" s="1">
        <f>'PR-RAS'!E68</f>
        <v>531335.81000000006</v>
      </c>
      <c r="E64" s="1">
        <v>0</v>
      </c>
      <c r="F64" s="1">
        <v>0</v>
      </c>
      <c r="G64" s="2">
        <f t="shared" si="0"/>
        <v>100283.68098</v>
      </c>
      <c r="H64" s="2">
        <f t="shared" si="1"/>
        <v>0.34999999997671694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529132.84</v>
      </c>
      <c r="D65" s="1">
        <f>'PR-RAS'!E69</f>
        <v>531335.81000000006</v>
      </c>
      <c r="E65" s="1">
        <v>0</v>
      </c>
      <c r="F65" s="1">
        <v>0</v>
      </c>
      <c r="G65" s="2">
        <f t="shared" si="0"/>
        <v>101875.48544</v>
      </c>
      <c r="H65" s="2">
        <f t="shared" si="1"/>
        <v>0.34999999997671694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5.0599999999999996</v>
      </c>
      <c r="D78" s="1">
        <f>'PR-RAS'!E82</f>
        <v>1.43</v>
      </c>
      <c r="E78" s="1">
        <v>0</v>
      </c>
      <c r="F78" s="1">
        <v>0</v>
      </c>
      <c r="G78" s="2">
        <f t="shared" si="0"/>
        <v>0.60983999999999994</v>
      </c>
      <c r="H78" s="2">
        <f t="shared" si="1"/>
        <v>0.48999999999999955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5.0599999999999996</v>
      </c>
      <c r="D79" s="1">
        <f>'PR-RAS'!E83</f>
        <v>1.43</v>
      </c>
      <c r="E79" s="1">
        <v>0</v>
      </c>
      <c r="F79" s="1">
        <v>0</v>
      </c>
      <c r="G79" s="2">
        <f t="shared" si="0"/>
        <v>0.61775999999999998</v>
      </c>
      <c r="H79" s="2">
        <f t="shared" si="1"/>
        <v>0.48999999999999955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5.0599999999999996</v>
      </c>
      <c r="D86" s="1">
        <f>'PR-RAS'!E90</f>
        <v>1.43</v>
      </c>
      <c r="E86" s="1">
        <v>0</v>
      </c>
      <c r="F86" s="1">
        <v>0</v>
      </c>
      <c r="G86" s="2">
        <f t="shared" si="0"/>
        <v>0.67320000000000002</v>
      </c>
      <c r="H86" s="2">
        <f t="shared" si="1"/>
        <v>0.48999999999999955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1263.47</v>
      </c>
      <c r="D102" s="1">
        <f>'PR-RAS'!E106</f>
        <v>0</v>
      </c>
      <c r="E102" s="1">
        <v>0</v>
      </c>
      <c r="F102" s="1">
        <v>0</v>
      </c>
      <c r="G102" s="2">
        <f t="shared" si="0"/>
        <v>127.61047000000001</v>
      </c>
      <c r="H102" s="2">
        <f t="shared" si="1"/>
        <v>0.47000000000002728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1263.47</v>
      </c>
      <c r="D108" s="1">
        <f>'PR-RAS'!E112</f>
        <v>0</v>
      </c>
      <c r="E108" s="1">
        <v>0</v>
      </c>
      <c r="F108" s="1">
        <v>0</v>
      </c>
      <c r="G108" s="2">
        <f t="shared" si="0"/>
        <v>135.19129000000001</v>
      </c>
      <c r="H108" s="2">
        <f t="shared" si="1"/>
        <v>0.47000000000002728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1263.47</v>
      </c>
      <c r="D113" s="1">
        <f>'PR-RAS'!E117</f>
        <v>0</v>
      </c>
      <c r="E113" s="1">
        <v>0</v>
      </c>
      <c r="F113" s="1">
        <v>0</v>
      </c>
      <c r="G113" s="2">
        <f t="shared" si="0"/>
        <v>141.50864000000001</v>
      </c>
      <c r="H113" s="2">
        <f t="shared" si="1"/>
        <v>0.47000000000002728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3094.15</v>
      </c>
      <c r="D121" s="1">
        <f>'PR-RAS'!E125</f>
        <v>1021.59</v>
      </c>
      <c r="E121" s="1">
        <v>0</v>
      </c>
      <c r="F121" s="1">
        <v>0</v>
      </c>
      <c r="G121" s="2">
        <f t="shared" si="0"/>
        <v>616.4796</v>
      </c>
      <c r="H121" s="2">
        <f t="shared" si="1"/>
        <v>0.56000000000005912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430.15</v>
      </c>
      <c r="D122" s="1">
        <f>'PR-RAS'!E126</f>
        <v>81.59</v>
      </c>
      <c r="E122" s="1">
        <v>0</v>
      </c>
      <c r="F122" s="1">
        <v>0</v>
      </c>
      <c r="G122" s="2">
        <f t="shared" si="0"/>
        <v>71.792929999999984</v>
      </c>
      <c r="H122" s="2">
        <f t="shared" si="1"/>
        <v>0.55999999999997385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430.15</v>
      </c>
      <c r="D124" s="1">
        <f>'PR-RAS'!E128</f>
        <v>81.59</v>
      </c>
      <c r="E124" s="1">
        <v>0</v>
      </c>
      <c r="F124" s="1">
        <v>0</v>
      </c>
      <c r="G124" s="2">
        <f t="shared" si="0"/>
        <v>72.979589999999988</v>
      </c>
      <c r="H124" s="2">
        <f t="shared" si="1"/>
        <v>0.55999999999997385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2664</v>
      </c>
      <c r="D125" s="1">
        <f>'PR-RAS'!E129</f>
        <v>940</v>
      </c>
      <c r="E125" s="1">
        <v>0</v>
      </c>
      <c r="F125" s="1">
        <v>0</v>
      </c>
      <c r="G125" s="2">
        <f t="shared" si="0"/>
        <v>563.45600000000002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2664</v>
      </c>
      <c r="D126" s="1">
        <f>'PR-RAS'!E130</f>
        <v>940</v>
      </c>
      <c r="E126" s="1">
        <v>0</v>
      </c>
      <c r="F126" s="1">
        <v>0</v>
      </c>
      <c r="G126" s="2">
        <f t="shared" si="0"/>
        <v>568</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135794.98000000001</v>
      </c>
      <c r="D130" s="1">
        <f>'PR-RAS'!E134</f>
        <v>144184.35</v>
      </c>
      <c r="E130" s="1">
        <v>0</v>
      </c>
      <c r="F130" s="1">
        <v>0</v>
      </c>
      <c r="G130" s="2">
        <f t="shared" si="0"/>
        <v>54717.114720000005</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135794.98000000001</v>
      </c>
      <c r="D131" s="1">
        <f>'PR-RAS'!E135</f>
        <v>144184.35</v>
      </c>
      <c r="E131" s="1">
        <v>0</v>
      </c>
      <c r="F131" s="1">
        <v>0</v>
      </c>
      <c r="G131" s="2">
        <f t="shared" si="0"/>
        <v>55141.27840000001</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135794.98000000001</v>
      </c>
      <c r="D132" s="1">
        <f>'PR-RAS'!E136</f>
        <v>141789.35</v>
      </c>
      <c r="E132" s="1">
        <v>0</v>
      </c>
      <c r="F132" s="1">
        <v>0</v>
      </c>
      <c r="G132" s="2">
        <f t="shared" si="0"/>
        <v>54937.95208000001</v>
      </c>
      <c r="H132" s="2">
        <f t="shared" si="1"/>
        <v>0.36999999999534339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2395</v>
      </c>
      <c r="E133" s="1">
        <v>0</v>
      </c>
      <c r="F133" s="1">
        <v>0</v>
      </c>
      <c r="G133" s="2">
        <f t="shared" si="0"/>
        <v>632.28000000000009</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685731.86</v>
      </c>
      <c r="D148" s="1">
        <f>'PR-RAS'!E152</f>
        <v>741684.81000000017</v>
      </c>
      <c r="E148" s="1">
        <v>0</v>
      </c>
      <c r="F148" s="1">
        <v>0</v>
      </c>
      <c r="G148" s="2">
        <f t="shared" si="0"/>
        <v>318857.91756000003</v>
      </c>
      <c r="H148" s="2">
        <f t="shared" si="1"/>
        <v>0.32999999984167516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474300.06999999995</v>
      </c>
      <c r="D149" s="1">
        <f>'PR-RAS'!E153</f>
        <v>544321.60000000009</v>
      </c>
      <c r="E149" s="1">
        <v>0</v>
      </c>
      <c r="F149" s="1">
        <v>0</v>
      </c>
      <c r="G149" s="2">
        <f t="shared" si="0"/>
        <v>231315.60395999998</v>
      </c>
      <c r="H149" s="2">
        <f t="shared" si="1"/>
        <v>0.469999999855645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397908.36</v>
      </c>
      <c r="D150" s="1">
        <f>'PR-RAS'!E154</f>
        <v>446362.49000000005</v>
      </c>
      <c r="E150" s="1">
        <v>0</v>
      </c>
      <c r="F150" s="1">
        <v>0</v>
      </c>
      <c r="G150" s="2">
        <f t="shared" si="0"/>
        <v>192304.36766000002</v>
      </c>
      <c r="H150" s="2">
        <f t="shared" si="1"/>
        <v>0.8500000000349246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397908.36</v>
      </c>
      <c r="D151" s="1">
        <f>'PR-RAS'!E155</f>
        <v>445355.63</v>
      </c>
      <c r="E151" s="1">
        <v>0</v>
      </c>
      <c r="F151" s="1">
        <v>0</v>
      </c>
      <c r="G151" s="2">
        <f t="shared" si="0"/>
        <v>193292.943</v>
      </c>
      <c r="H151" s="2">
        <f t="shared" si="1"/>
        <v>0.72999999998137355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694.9</v>
      </c>
      <c r="E153" s="1">
        <v>0</v>
      </c>
      <c r="F153" s="1">
        <v>0</v>
      </c>
      <c r="G153" s="2">
        <f t="shared" si="0"/>
        <v>211.24959999999999</v>
      </c>
      <c r="H153" s="2">
        <f t="shared" si="1"/>
        <v>0.10000000000002274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311.95999999999998</v>
      </c>
      <c r="E154" s="1">
        <v>0</v>
      </c>
      <c r="F154" s="1">
        <v>0</v>
      </c>
      <c r="G154" s="2">
        <f t="shared" si="0"/>
        <v>95.459759999999989</v>
      </c>
      <c r="H154" s="2">
        <f t="shared" si="1"/>
        <v>4.0000000000020464E-2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10736.86</v>
      </c>
      <c r="D155" s="1">
        <f>'PR-RAS'!E159</f>
        <v>23621.65</v>
      </c>
      <c r="E155" s="1">
        <v>0</v>
      </c>
      <c r="F155" s="1">
        <v>0</v>
      </c>
      <c r="G155" s="2">
        <f t="shared" si="0"/>
        <v>8928.9446399999997</v>
      </c>
      <c r="H155" s="2">
        <f t="shared" si="1"/>
        <v>0.48999999999796273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65654.850000000006</v>
      </c>
      <c r="D156" s="1">
        <f>'PR-RAS'!E160</f>
        <v>74337.460000000006</v>
      </c>
      <c r="E156" s="1">
        <v>0</v>
      </c>
      <c r="F156" s="1">
        <v>0</v>
      </c>
      <c r="G156" s="2">
        <f t="shared" si="0"/>
        <v>33221.114350000003</v>
      </c>
      <c r="H156" s="2">
        <f t="shared" si="1"/>
        <v>0.61000000000058208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65654.850000000006</v>
      </c>
      <c r="D158" s="1">
        <f>'PR-RAS'!E162</f>
        <v>74337.460000000006</v>
      </c>
      <c r="E158" s="1">
        <v>0</v>
      </c>
      <c r="F158" s="1">
        <v>0</v>
      </c>
      <c r="G158" s="2">
        <f t="shared" si="0"/>
        <v>33649.773890000004</v>
      </c>
      <c r="H158" s="2">
        <f t="shared" si="1"/>
        <v>0.61000000000058208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108365.24</v>
      </c>
      <c r="D160" s="1">
        <f>'PR-RAS'!E164</f>
        <v>93283.67</v>
      </c>
      <c r="E160" s="1">
        <v>0</v>
      </c>
      <c r="F160" s="1">
        <v>0</v>
      </c>
      <c r="G160" s="2">
        <f t="shared" si="0"/>
        <v>46894.280220000001</v>
      </c>
      <c r="H160" s="2">
        <f t="shared" si="1"/>
        <v>0.57000000000698492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40161.46</v>
      </c>
      <c r="D161" s="1">
        <f>'PR-RAS'!E165</f>
        <v>33916.79</v>
      </c>
      <c r="E161" s="1">
        <v>0</v>
      </c>
      <c r="F161" s="1">
        <v>0</v>
      </c>
      <c r="G161" s="2">
        <f t="shared" si="0"/>
        <v>17279.206400000003</v>
      </c>
      <c r="H161" s="2">
        <f t="shared" si="1"/>
        <v>0.66999999999825377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623.69000000000005</v>
      </c>
      <c r="D162" s="1">
        <f>'PR-RAS'!E166</f>
        <v>1479.08</v>
      </c>
      <c r="E162" s="1">
        <v>0</v>
      </c>
      <c r="F162" s="1">
        <v>0</v>
      </c>
      <c r="G162" s="2">
        <f t="shared" si="0"/>
        <v>576.67785000000003</v>
      </c>
      <c r="H162" s="2">
        <f t="shared" si="1"/>
        <v>0.38999999999987267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37864.07</v>
      </c>
      <c r="D163" s="1">
        <f>'PR-RAS'!E167</f>
        <v>30599.13</v>
      </c>
      <c r="E163" s="1">
        <v>0</v>
      </c>
      <c r="F163" s="1">
        <v>0</v>
      </c>
      <c r="G163" s="2">
        <f t="shared" si="0"/>
        <v>16048.097460000001</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95</v>
      </c>
      <c r="D164" s="1">
        <f>'PR-RAS'!E168</f>
        <v>784.72</v>
      </c>
      <c r="E164" s="1">
        <v>0</v>
      </c>
      <c r="F164" s="1">
        <v>0</v>
      </c>
      <c r="G164" s="2">
        <f t="shared" si="0"/>
        <v>271.30372</v>
      </c>
      <c r="H164" s="2">
        <f t="shared" si="1"/>
        <v>0.27999999999997272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1578.7</v>
      </c>
      <c r="D165" s="1">
        <f>'PR-RAS'!E169</f>
        <v>1053.8599999999999</v>
      </c>
      <c r="E165" s="1">
        <v>0</v>
      </c>
      <c r="F165" s="1">
        <v>0</v>
      </c>
      <c r="G165" s="2">
        <f t="shared" si="0"/>
        <v>604.57288000000005</v>
      </c>
      <c r="H165" s="2">
        <f t="shared" si="1"/>
        <v>0.44000000000005457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29712.81</v>
      </c>
      <c r="D166" s="1">
        <f>'PR-RAS'!E170</f>
        <v>36788.18</v>
      </c>
      <c r="E166" s="1">
        <v>0</v>
      </c>
      <c r="F166" s="1">
        <v>0</v>
      </c>
      <c r="G166" s="2">
        <f t="shared" si="0"/>
        <v>17042.713050000002</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3081.34</v>
      </c>
      <c r="D167" s="1">
        <f>'PR-RAS'!E171</f>
        <v>9398.39</v>
      </c>
      <c r="E167" s="1">
        <v>0</v>
      </c>
      <c r="F167" s="1">
        <v>0</v>
      </c>
      <c r="G167" s="2">
        <f t="shared" si="0"/>
        <v>3631.7679200000002</v>
      </c>
      <c r="H167" s="2">
        <f t="shared" si="1"/>
        <v>0.72999999999956344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10011.42</v>
      </c>
      <c r="D168" s="1">
        <f>'PR-RAS'!E172</f>
        <v>11068.23</v>
      </c>
      <c r="E168" s="1">
        <v>0</v>
      </c>
      <c r="F168" s="1">
        <v>0</v>
      </c>
      <c r="G168" s="2">
        <f t="shared" si="0"/>
        <v>5368.69596</v>
      </c>
      <c r="H168" s="2">
        <f t="shared" si="1"/>
        <v>0.6499999999996362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13907.78</v>
      </c>
      <c r="D169" s="1">
        <f>'PR-RAS'!E173</f>
        <v>13636.95</v>
      </c>
      <c r="E169" s="1">
        <v>0</v>
      </c>
      <c r="F169" s="1">
        <v>0</v>
      </c>
      <c r="G169" s="2">
        <f t="shared" si="0"/>
        <v>6918.5222400000002</v>
      </c>
      <c r="H169" s="2">
        <f t="shared" si="1"/>
        <v>0.26999999999861757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1299.79</v>
      </c>
      <c r="D170" s="1">
        <f>'PR-RAS'!E174</f>
        <v>941.28</v>
      </c>
      <c r="E170" s="1">
        <v>0</v>
      </c>
      <c r="F170" s="1">
        <v>0</v>
      </c>
      <c r="G170" s="2">
        <f t="shared" si="0"/>
        <v>537.81714999999997</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1412.48</v>
      </c>
      <c r="D171" s="1">
        <f>'PR-RAS'!E175</f>
        <v>1743.33</v>
      </c>
      <c r="E171" s="1">
        <v>0</v>
      </c>
      <c r="F171" s="1">
        <v>0</v>
      </c>
      <c r="G171" s="2">
        <f t="shared" si="0"/>
        <v>832.85379999999998</v>
      </c>
      <c r="H171" s="2">
        <f t="shared" si="1"/>
        <v>0.80999999999994543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36222</v>
      </c>
      <c r="D174" s="1">
        <f>'PR-RAS'!E178</f>
        <v>21530.080000000002</v>
      </c>
      <c r="E174" s="1">
        <v>0</v>
      </c>
      <c r="F174" s="1">
        <v>0</v>
      </c>
      <c r="G174" s="2">
        <f t="shared" si="0"/>
        <v>13715.813679999999</v>
      </c>
      <c r="H174" s="2">
        <f t="shared" si="1"/>
        <v>8.000000000174623E-2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1317.13</v>
      </c>
      <c r="D175" s="1">
        <f>'PR-RAS'!E179</f>
        <v>3078.63</v>
      </c>
      <c r="E175" s="1">
        <v>0</v>
      </c>
      <c r="F175" s="1">
        <v>0</v>
      </c>
      <c r="G175" s="2">
        <f t="shared" si="0"/>
        <v>1300.54386</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25786.91</v>
      </c>
      <c r="D176" s="1">
        <f>'PR-RAS'!E180</f>
        <v>6597.11</v>
      </c>
      <c r="E176" s="1">
        <v>0</v>
      </c>
      <c r="F176" s="1">
        <v>0</v>
      </c>
      <c r="G176" s="2">
        <f t="shared" si="0"/>
        <v>6821.6977499999994</v>
      </c>
      <c r="H176" s="2">
        <f t="shared" si="1"/>
        <v>0.1999999999998181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3308.83</v>
      </c>
      <c r="D178" s="1">
        <f>'PR-RAS'!E182</f>
        <v>4261.8900000000003</v>
      </c>
      <c r="E178" s="1">
        <v>0</v>
      </c>
      <c r="F178" s="1">
        <v>0</v>
      </c>
      <c r="G178" s="2">
        <f t="shared" si="0"/>
        <v>2094.3719700000001</v>
      </c>
      <c r="H178" s="2">
        <f t="shared" si="1"/>
        <v>0.27999999999974534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271.58</v>
      </c>
      <c r="E179" s="1">
        <v>0</v>
      </c>
      <c r="F179" s="1">
        <v>0</v>
      </c>
      <c r="G179" s="2">
        <f t="shared" si="0"/>
        <v>96.682479999999984</v>
      </c>
      <c r="H179" s="2">
        <f t="shared" si="1"/>
        <v>0.42000000000001592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1136.79</v>
      </c>
      <c r="E180" s="1">
        <v>0</v>
      </c>
      <c r="F180" s="1">
        <v>0</v>
      </c>
      <c r="G180" s="2">
        <f t="shared" si="0"/>
        <v>414.81101999999998</v>
      </c>
      <c r="H180" s="2">
        <f t="shared" si="1"/>
        <v>0.41000000000003922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1630.45</v>
      </c>
      <c r="D181" s="1">
        <f>'PR-RAS'!E185</f>
        <v>1349</v>
      </c>
      <c r="E181" s="1">
        <v>0</v>
      </c>
      <c r="F181" s="1">
        <v>0</v>
      </c>
      <c r="G181" s="2">
        <f t="shared" si="0"/>
        <v>779.12099999999998</v>
      </c>
      <c r="H181" s="2">
        <f t="shared" si="1"/>
        <v>0.45000000000004547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4134.88</v>
      </c>
      <c r="D182" s="1">
        <f>'PR-RAS'!E186</f>
        <v>4835.08</v>
      </c>
      <c r="E182" s="1">
        <v>0</v>
      </c>
      <c r="F182" s="1">
        <v>0</v>
      </c>
      <c r="G182" s="2">
        <f t="shared" si="0"/>
        <v>2498.7122400000003</v>
      </c>
      <c r="H182" s="2">
        <f t="shared" si="1"/>
        <v>0.1999999999998181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2268.9700000000003</v>
      </c>
      <c r="D190" s="1">
        <f>'PR-RAS'!E194</f>
        <v>1048.6199999999999</v>
      </c>
      <c r="E190" s="1">
        <v>0</v>
      </c>
      <c r="F190" s="1">
        <v>0</v>
      </c>
      <c r="G190" s="2">
        <f t="shared" si="0"/>
        <v>825.21369000000004</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191.88</v>
      </c>
      <c r="D192" s="1">
        <f>'PR-RAS'!E196</f>
        <v>191.88</v>
      </c>
      <c r="E192" s="1">
        <v>0</v>
      </c>
      <c r="F192" s="1">
        <v>0</v>
      </c>
      <c r="G192" s="2">
        <f t="shared" si="0"/>
        <v>109.94723999999999</v>
      </c>
      <c r="H192" s="2">
        <f t="shared" si="1"/>
        <v>0.24000000000000909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195</v>
      </c>
      <c r="E194" s="1">
        <v>0</v>
      </c>
      <c r="F194" s="1">
        <v>0</v>
      </c>
      <c r="G194" s="2">
        <f t="shared" si="0"/>
        <v>106.74637000000001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1914</v>
      </c>
      <c r="D197" s="1">
        <f>'PR-RAS'!E201</f>
        <v>661.74</v>
      </c>
      <c r="E197" s="1">
        <v>0</v>
      </c>
      <c r="F197" s="1">
        <v>0</v>
      </c>
      <c r="G197" s="2">
        <f t="shared" si="0"/>
        <v>634.54608000000007</v>
      </c>
      <c r="H197" s="2">
        <f t="shared" si="1"/>
        <v>0.25999999999999091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346.14</v>
      </c>
      <c r="D198" s="1">
        <f>'PR-RAS'!E202</f>
        <v>411.19</v>
      </c>
      <c r="E198" s="1">
        <v>0</v>
      </c>
      <c r="F198" s="1">
        <v>0</v>
      </c>
      <c r="G198" s="2">
        <f t="shared" si="0"/>
        <v>230.19844000000001</v>
      </c>
      <c r="H198" s="2">
        <f t="shared" si="1"/>
        <v>0.32999999999998408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346.14</v>
      </c>
      <c r="D212" s="1">
        <f>'PR-RAS'!E216</f>
        <v>411.19</v>
      </c>
      <c r="E212" s="1">
        <v>0</v>
      </c>
      <c r="F212" s="1">
        <v>0</v>
      </c>
      <c r="G212" s="2">
        <f t="shared" si="0"/>
        <v>246.55771999999999</v>
      </c>
      <c r="H212" s="2">
        <f t="shared" si="1"/>
        <v>0.32999999999998408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346.14</v>
      </c>
      <c r="D213" s="1">
        <f>'PR-RAS'!E217</f>
        <v>411.19</v>
      </c>
      <c r="E213" s="1">
        <v>0</v>
      </c>
      <c r="F213" s="1">
        <v>0</v>
      </c>
      <c r="G213" s="2">
        <f t="shared" si="0"/>
        <v>247.72623999999999</v>
      </c>
      <c r="H213" s="2">
        <f t="shared" si="1"/>
        <v>0.32999999999998408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102720.41</v>
      </c>
      <c r="D258" s="1">
        <f>'PR-RAS'!E262</f>
        <v>102960.69</v>
      </c>
      <c r="E258" s="1">
        <v>0</v>
      </c>
      <c r="F258" s="1">
        <v>0</v>
      </c>
      <c r="G258" s="2">
        <f t="shared" si="0"/>
        <v>79320.940030000012</v>
      </c>
      <c r="H258" s="2">
        <f t="shared" si="1"/>
        <v>0.72000000000116415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102720.41</v>
      </c>
      <c r="D265" s="1">
        <f>'PR-RAS'!E269</f>
        <v>102960.69</v>
      </c>
      <c r="E265" s="1">
        <v>0</v>
      </c>
      <c r="F265" s="1">
        <v>0</v>
      </c>
      <c r="G265" s="2">
        <f t="shared" si="0"/>
        <v>81481.432560000016</v>
      </c>
      <c r="H265" s="2">
        <f t="shared" si="1"/>
        <v>0.72000000000116415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102720.41</v>
      </c>
      <c r="D267" s="1">
        <f>'PR-RAS'!E271</f>
        <v>102960.69</v>
      </c>
      <c r="E267" s="1">
        <v>0</v>
      </c>
      <c r="F267" s="1">
        <v>0</v>
      </c>
      <c r="G267" s="2">
        <f t="shared" si="0"/>
        <v>82098.716140000019</v>
      </c>
      <c r="H267" s="2">
        <f t="shared" si="1"/>
        <v>0.72000000000116415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707.66</v>
      </c>
      <c r="E269" s="1">
        <v>0</v>
      </c>
      <c r="F269" s="1">
        <v>0</v>
      </c>
      <c r="G269" s="2">
        <f t="shared" si="0"/>
        <v>379.30576000000002</v>
      </c>
      <c r="H269" s="2">
        <f t="shared" si="1"/>
        <v>0.34000000000003183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707.66</v>
      </c>
      <c r="E270" s="1">
        <v>0</v>
      </c>
      <c r="F270" s="1">
        <v>0</v>
      </c>
      <c r="G270" s="2">
        <f t="shared" si="0"/>
        <v>380.72108000000003</v>
      </c>
      <c r="H270" s="2">
        <f t="shared" si="1"/>
        <v>0.34000000000003183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707.66</v>
      </c>
      <c r="E271" s="1">
        <v>0</v>
      </c>
      <c r="F271" s="1">
        <v>0</v>
      </c>
      <c r="G271" s="2">
        <f t="shared" si="0"/>
        <v>382.13639999999998</v>
      </c>
      <c r="H271" s="2">
        <f t="shared" si="1"/>
        <v>0.34000000000003183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685731.86</v>
      </c>
      <c r="D295" s="1">
        <f>'PR-RAS'!E299</f>
        <v>741684.81000000017</v>
      </c>
      <c r="E295" s="1">
        <v>0</v>
      </c>
      <c r="F295" s="1">
        <v>0</v>
      </c>
      <c r="G295" s="2">
        <f t="shared" si="12"/>
        <v>637715.83512000006</v>
      </c>
      <c r="H295" s="2">
        <f t="shared" si="13"/>
        <v>0.32999999984167516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2246.359999999986</v>
      </c>
      <c r="D297" s="1">
        <f>'PR-RAS'!E301</f>
        <v>65141.630000000121</v>
      </c>
      <c r="E297" s="1">
        <v>0</v>
      </c>
      <c r="F297" s="1">
        <v>0</v>
      </c>
      <c r="G297" s="2">
        <f t="shared" si="12"/>
        <v>39228.767520000067</v>
      </c>
      <c r="H297" s="2">
        <f t="shared" si="13"/>
        <v>0.72999999986495823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4634.34</v>
      </c>
      <c r="E298" s="1">
        <v>0</v>
      </c>
      <c r="F298" s="1">
        <v>0</v>
      </c>
      <c r="G298" s="2">
        <f t="shared" si="12"/>
        <v>2752.7979599999999</v>
      </c>
      <c r="H298" s="2">
        <f t="shared" si="13"/>
        <v>0.34000000000014552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36.799999999999997</v>
      </c>
      <c r="D299" s="1">
        <f>'PR-RAS'!E303</f>
        <v>0</v>
      </c>
      <c r="E299" s="1">
        <v>0</v>
      </c>
      <c r="F299" s="1">
        <v>0</v>
      </c>
      <c r="G299" s="2">
        <f t="shared" si="12"/>
        <v>10.966399999999998</v>
      </c>
      <c r="H299" s="2">
        <f t="shared" si="13"/>
        <v>0.20000000000000284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327.39</v>
      </c>
      <c r="D300" s="1">
        <f>'PR-RAS'!E304</f>
        <v>58133.86</v>
      </c>
      <c r="E300" s="1">
        <v>0</v>
      </c>
      <c r="F300" s="1">
        <v>0</v>
      </c>
      <c r="G300" s="2">
        <f t="shared" si="12"/>
        <v>34861.937890000001</v>
      </c>
      <c r="H300" s="2">
        <f t="shared" si="13"/>
        <v>0.52999999999940428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4522.07</v>
      </c>
      <c r="D355" s="1">
        <f>'PR-RAS'!E360</f>
        <v>5848.42</v>
      </c>
      <c r="E355" s="1">
        <v>0</v>
      </c>
      <c r="F355" s="1">
        <v>0</v>
      </c>
      <c r="G355" s="2">
        <f t="shared" si="12"/>
        <v>5741.4941399999998</v>
      </c>
      <c r="H355" s="2">
        <f t="shared" si="13"/>
        <v>0.48999999999978172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4522.07</v>
      </c>
      <c r="D368" s="1">
        <f>'PR-RAS'!E373</f>
        <v>3453.42</v>
      </c>
      <c r="E368" s="1">
        <v>0</v>
      </c>
      <c r="F368" s="1">
        <v>0</v>
      </c>
      <c r="G368" s="2">
        <f t="shared" si="12"/>
        <v>4194.4099699999997</v>
      </c>
      <c r="H368" s="2">
        <f t="shared" si="13"/>
        <v>0.48999999999978172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166</v>
      </c>
      <c r="D374" s="1">
        <f>'PR-RAS'!E379</f>
        <v>150</v>
      </c>
      <c r="E374" s="1">
        <v>0</v>
      </c>
      <c r="F374" s="1">
        <v>0</v>
      </c>
      <c r="G374" s="2">
        <f t="shared" si="12"/>
        <v>173.81800000000001</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166</v>
      </c>
      <c r="D375" s="1">
        <f>'PR-RAS'!E380</f>
        <v>150</v>
      </c>
      <c r="E375" s="1">
        <v>0</v>
      </c>
      <c r="F375" s="1">
        <v>0</v>
      </c>
      <c r="G375" s="2">
        <f t="shared" si="12"/>
        <v>174.28399999999999</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4356.07</v>
      </c>
      <c r="D388" s="1">
        <f>'PR-RAS'!E393</f>
        <v>3303.42</v>
      </c>
      <c r="E388" s="1">
        <v>0</v>
      </c>
      <c r="F388" s="1">
        <v>0</v>
      </c>
      <c r="G388" s="2">
        <f t="shared" si="12"/>
        <v>4242.64617</v>
      </c>
      <c r="H388" s="2">
        <f t="shared" si="13"/>
        <v>0.48999999999978172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4356.07</v>
      </c>
      <c r="D389" s="1">
        <f>'PR-RAS'!E394</f>
        <v>3303.42</v>
      </c>
      <c r="E389" s="1">
        <v>0</v>
      </c>
      <c r="F389" s="1">
        <v>0</v>
      </c>
      <c r="G389" s="2">
        <f t="shared" si="12"/>
        <v>4253.6090800000002</v>
      </c>
      <c r="H389" s="2">
        <f t="shared" si="13"/>
        <v>0.48999999999978172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2395</v>
      </c>
      <c r="E407" s="1">
        <v>0</v>
      </c>
      <c r="F407" s="1">
        <v>0</v>
      </c>
      <c r="G407" s="2">
        <f t="shared" si="12"/>
        <v>1944.7400000000002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2395</v>
      </c>
      <c r="E408" s="1">
        <v>0</v>
      </c>
      <c r="F408" s="1">
        <v>0</v>
      </c>
      <c r="G408" s="2">
        <f t="shared" si="12"/>
        <v>1949.53</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4522.07</v>
      </c>
      <c r="D413" s="1">
        <f>'PR-RAS'!E418</f>
        <v>5848.42</v>
      </c>
      <c r="E413" s="1">
        <v>0</v>
      </c>
      <c r="F413" s="1">
        <v>0</v>
      </c>
      <c r="G413" s="2">
        <f t="shared" si="12"/>
        <v>6682.19092</v>
      </c>
      <c r="H413" s="2">
        <f t="shared" si="13"/>
        <v>0.48999999999978172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683485.5</v>
      </c>
      <c r="D417" s="1">
        <f>'PR-RAS'!E422</f>
        <v>676543.18</v>
      </c>
      <c r="E417" s="1">
        <v>0</v>
      </c>
      <c r="F417" s="1">
        <v>0</v>
      </c>
      <c r="G417" s="2">
        <f t="shared" si="12"/>
        <v>847213.89376000001</v>
      </c>
      <c r="H417" s="2">
        <f t="shared" si="13"/>
        <v>0.68000000005122274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690253.92999999993</v>
      </c>
      <c r="D418" s="1">
        <f>'PR-RAS'!E423</f>
        <v>747533.23000000021</v>
      </c>
      <c r="E418" s="1">
        <v>0</v>
      </c>
      <c r="F418" s="1">
        <v>0</v>
      </c>
      <c r="G418" s="2">
        <f t="shared" si="12"/>
        <v>911278.60263000021</v>
      </c>
      <c r="H418" s="2">
        <f t="shared" si="13"/>
        <v>0.30000000027939677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6768.4299999999348</v>
      </c>
      <c r="D420" s="1">
        <f>'PR-RAS'!E425</f>
        <v>70990.050000000163</v>
      </c>
      <c r="E420" s="1">
        <v>0</v>
      </c>
      <c r="F420" s="1">
        <v>0</v>
      </c>
      <c r="G420" s="2">
        <f t="shared" si="12"/>
        <v>62325.634070000109</v>
      </c>
      <c r="H420" s="2">
        <f t="shared" si="13"/>
        <v>0.48000000009778887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4634.34</v>
      </c>
      <c r="E421" s="1">
        <v>0</v>
      </c>
      <c r="F421" s="1">
        <v>0</v>
      </c>
      <c r="G421" s="2">
        <f t="shared" si="12"/>
        <v>3892.8456000000001</v>
      </c>
      <c r="H421" s="2">
        <f t="shared" si="13"/>
        <v>0.34000000000014552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36.799999999999997</v>
      </c>
      <c r="D422" s="1">
        <f>'PR-RAS'!E427</f>
        <v>0</v>
      </c>
      <c r="E422" s="1">
        <v>0</v>
      </c>
      <c r="F422" s="1">
        <v>0</v>
      </c>
      <c r="G422" s="2">
        <f t="shared" si="12"/>
        <v>15.492799999999999</v>
      </c>
      <c r="H422" s="2">
        <f t="shared" si="13"/>
        <v>0.20000000000000284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327.39</v>
      </c>
      <c r="D423" s="1">
        <f>'PR-RAS'!E428</f>
        <v>58133.86</v>
      </c>
      <c r="E423" s="1">
        <v>0</v>
      </c>
      <c r="F423" s="1">
        <v>0</v>
      </c>
      <c r="G423" s="2">
        <f t="shared" si="12"/>
        <v>49203.136419999995</v>
      </c>
      <c r="H423" s="2">
        <f t="shared" si="13"/>
        <v>0.52999999999940428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683485.5</v>
      </c>
      <c r="D637" s="1">
        <f>'PR-RAS'!E643</f>
        <v>676543.18</v>
      </c>
      <c r="E637" s="1">
        <v>0</v>
      </c>
      <c r="F637" s="1">
        <v>0</v>
      </c>
      <c r="G637" s="2">
        <f t="shared" si="14"/>
        <v>1295259.7029600001</v>
      </c>
      <c r="H637" s="2">
        <f t="shared" si="15"/>
        <v>0.68000000005122274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690253.92999999993</v>
      </c>
      <c r="D638" s="1">
        <f>'PR-RAS'!E644</f>
        <v>747533.23000000021</v>
      </c>
      <c r="E638" s="1">
        <v>0</v>
      </c>
      <c r="F638" s="1">
        <v>0</v>
      </c>
      <c r="G638" s="2">
        <f t="shared" si="14"/>
        <v>1392049.0884300005</v>
      </c>
      <c r="H638" s="2">
        <f t="shared" si="15"/>
        <v>0.30000000027939677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6768.4299999999348</v>
      </c>
      <c r="D640" s="1">
        <f>'PR-RAS'!E646</f>
        <v>70990.050000000163</v>
      </c>
      <c r="E640" s="1">
        <v>0</v>
      </c>
      <c r="F640" s="1">
        <v>0</v>
      </c>
      <c r="G640" s="2">
        <f t="shared" si="14"/>
        <v>95050.310670000166</v>
      </c>
      <c r="H640" s="2">
        <f t="shared" si="15"/>
        <v>0.48000000009778887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4634.34</v>
      </c>
      <c r="E641" s="1">
        <v>0</v>
      </c>
      <c r="F641" s="1">
        <v>0</v>
      </c>
      <c r="G641" s="2">
        <f t="shared" si="14"/>
        <v>5931.9552000000003</v>
      </c>
      <c r="H641" s="2">
        <f t="shared" si="15"/>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36.799999999999997</v>
      </c>
      <c r="D642" s="1">
        <f>'PR-RAS'!E648</f>
        <v>0</v>
      </c>
      <c r="E642" s="1">
        <v>0</v>
      </c>
      <c r="F642" s="1">
        <v>0</v>
      </c>
      <c r="G642" s="2">
        <f t="shared" si="14"/>
        <v>23.588799999999999</v>
      </c>
      <c r="H642" s="2">
        <f t="shared" si="15"/>
        <v>0.20000000000000284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6805.229999999935</v>
      </c>
      <c r="D644" s="1">
        <f>'PR-RAS'!E650</f>
        <v>66355.710000000166</v>
      </c>
      <c r="E644" s="1">
        <v>0</v>
      </c>
      <c r="F644" s="1">
        <v>0</v>
      </c>
      <c r="G644" s="2">
        <f t="shared" si="14"/>
        <v>89709.205950000163</v>
      </c>
      <c r="H644" s="2">
        <f t="shared" si="15"/>
        <v>0.51999999976851541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55401.43</v>
      </c>
      <c r="D645" s="1">
        <f>'PR-RAS'!E651</f>
        <v>0</v>
      </c>
      <c r="E645" s="1">
        <v>0</v>
      </c>
      <c r="F645" s="1">
        <v>0</v>
      </c>
      <c r="G645" s="2">
        <f t="shared" si="14"/>
        <v>35678.520920000003</v>
      </c>
      <c r="H645" s="2">
        <f t="shared" si="15"/>
        <v>0.43000000000029104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13395.62</v>
      </c>
      <c r="D646" s="1">
        <f>'PR-RAS'!E653</f>
        <v>5985.73</v>
      </c>
      <c r="E646" s="1">
        <v>0</v>
      </c>
      <c r="F646" s="1">
        <v>0</v>
      </c>
      <c r="G646" s="2">
        <f t="shared" si="14"/>
        <v>16361.766600000001</v>
      </c>
      <c r="H646" s="2">
        <f t="shared" si="15"/>
        <v>0.6499999999996362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683485.5</v>
      </c>
      <c r="D647" s="1">
        <f>'PR-RAS'!E654</f>
        <v>676643.18</v>
      </c>
      <c r="E647" s="1">
        <v>0</v>
      </c>
      <c r="F647" s="1">
        <v>0</v>
      </c>
      <c r="G647" s="2">
        <f t="shared" si="14"/>
        <v>1315754.6215600001</v>
      </c>
      <c r="H647" s="2">
        <f t="shared" si="15"/>
        <v>0.68000000005122274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695023.8</v>
      </c>
      <c r="D648" s="1">
        <f>'PR-RAS'!E655</f>
        <v>681014.22</v>
      </c>
      <c r="E648" s="1">
        <v>0</v>
      </c>
      <c r="F648" s="1">
        <v>0</v>
      </c>
      <c r="G648" s="2">
        <f t="shared" si="14"/>
        <v>1330912.7992799999</v>
      </c>
      <c r="H648" s="2">
        <f t="shared" si="15"/>
        <v>0.41999999992549419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1857.3199999999488</v>
      </c>
      <c r="D649" s="1">
        <f>'PR-RAS'!E656</f>
        <v>1614.6900000000605</v>
      </c>
      <c r="E649" s="1">
        <v>0</v>
      </c>
      <c r="F649" s="1">
        <v>0</v>
      </c>
      <c r="G649" s="2">
        <f t="shared" si="14"/>
        <v>3296.1816000000454</v>
      </c>
      <c r="H649" s="2">
        <f t="shared" si="15"/>
        <v>0.62999999988824129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33</v>
      </c>
      <c r="E651" s="1">
        <v>0</v>
      </c>
      <c r="F651" s="1">
        <v>0</v>
      </c>
      <c r="G651" s="2">
        <f t="shared" si="14"/>
        <v>64.350000000000009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v>
      </c>
      <c r="D653" s="1">
        <f>'PR-RAS'!E660</f>
        <v>33</v>
      </c>
      <c r="E653" s="1">
        <v>0</v>
      </c>
      <c r="F653" s="1">
        <v>0</v>
      </c>
      <c r="G653" s="2">
        <f t="shared" si="14"/>
        <v>64.548000000000002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14195</v>
      </c>
      <c r="D665" s="1">
        <f>'PR-RAS'!E672</f>
        <v>0</v>
      </c>
      <c r="E665" s="1">
        <v>0</v>
      </c>
      <c r="F665" s="1">
        <v>0</v>
      </c>
      <c r="G665" s="2">
        <f t="shared" si="14"/>
        <v>9425.4800000000014</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529132.84</v>
      </c>
      <c r="D676" s="1">
        <f>'PR-RAS'!E683</f>
        <v>531335.81000000006</v>
      </c>
      <c r="E676" s="1">
        <v>0</v>
      </c>
      <c r="F676" s="1">
        <v>0</v>
      </c>
      <c r="G676" s="2">
        <f t="shared" si="14"/>
        <v>1074468.0105000001</v>
      </c>
      <c r="H676" s="2">
        <f t="shared" si="15"/>
        <v>0.34999999997671694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5746.87</v>
      </c>
      <c r="E725" s="1">
        <v>0</v>
      </c>
      <c r="F725" s="1">
        <v>0</v>
      </c>
      <c r="G725" s="2">
        <f t="shared" si="14"/>
        <v>8321.4677599999995</v>
      </c>
      <c r="H725" s="2">
        <f t="shared" si="15"/>
        <v>0.13000000000010914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37864.07</v>
      </c>
      <c r="D727" s="1">
        <f>'PR-RAS'!E734</f>
        <v>30599.13</v>
      </c>
      <c r="E727" s="1">
        <v>0</v>
      </c>
      <c r="F727" s="1">
        <v>0</v>
      </c>
      <c r="G727" s="2">
        <f t="shared" si="14"/>
        <v>71919.251579999996</v>
      </c>
      <c r="H727" s="2">
        <f t="shared" si="15"/>
        <v>0.2000000000007276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1136.79</v>
      </c>
      <c r="E729" s="1">
        <v>0</v>
      </c>
      <c r="F729" s="1">
        <v>0</v>
      </c>
      <c r="G729" s="2">
        <f t="shared" si="14"/>
        <v>1687.0526400000001</v>
      </c>
      <c r="H729" s="2">
        <f t="shared" si="15"/>
        <v>0.41000000000003922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1630.45</v>
      </c>
      <c r="D731" s="1">
        <f>'PR-RAS'!E738</f>
        <v>1077.46</v>
      </c>
      <c r="E731" s="1">
        <v>0</v>
      </c>
      <c r="F731" s="1">
        <v>0</v>
      </c>
      <c r="G731" s="2">
        <f t="shared" si="14"/>
        <v>2763.3200999999999</v>
      </c>
      <c r="H731" s="2">
        <f t="shared" si="15"/>
        <v>0.91000000000008185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102710.91</v>
      </c>
      <c r="D844" s="1">
        <f>'PR-RAS'!E851</f>
        <v>102960.69</v>
      </c>
      <c r="E844" s="1">
        <v>0</v>
      </c>
      <c r="F844" s="1">
        <v>0</v>
      </c>
      <c r="G844" s="2">
        <f t="shared" si="34"/>
        <v>260177.02047000002</v>
      </c>
      <c r="H844" s="2">
        <f t="shared" si="35"/>
        <v>0.39999999999417923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9.5</v>
      </c>
      <c r="D848" s="1">
        <f>'PR-RAS'!E855</f>
        <v>0</v>
      </c>
      <c r="E848" s="1">
        <v>0</v>
      </c>
      <c r="F848" s="1">
        <v>0</v>
      </c>
      <c r="G848" s="2">
        <f t="shared" si="34"/>
        <v>8.0465</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8826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683485.5</v>
      </c>
      <c r="I16" s="298">
        <f>'PR-RAS'!E6</f>
        <v>676543.18</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685731.86</v>
      </c>
      <c r="I17" s="298">
        <f>'PR-RAS'!E152</f>
        <v>741684.81000000017</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6805.229999999935</v>
      </c>
      <c r="I19" s="298">
        <f>'PR-RAS'!E650</f>
        <v>66355.710000000166</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1" priority="4" operator="equal">
      <formula>"DA"</formula>
    </cfRule>
  </conditionalFormatting>
  <conditionalFormatting sqref="I7:I12">
    <cfRule type="cellIs" dxfId="20"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21" zoomScaleNormal="100" workbookViewId="0">
      <selection activeCell="I136" sqref="I1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683485.5</v>
      </c>
      <c r="E6" s="59">
        <f>E7+E43+E49+E82+E106+E125+E134+E140</f>
        <v>676543.18</v>
      </c>
      <c r="F6" s="44">
        <f t="shared" ref="F6:F132" si="0">IF(D6&lt;&gt;0,IF(E6/D6&gt;=100,"&gt;&gt;100",E6/D6*100),"-")</f>
        <v>98.984276915896544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543327.84</v>
      </c>
      <c r="E49" s="59">
        <f>E50+E53+E58+E61+E64+E68+E71+E74+E77</f>
        <v>531335.81000000006</v>
      </c>
      <c r="F49" s="44">
        <f t="shared" si="0"/>
        <v>97.79285559893269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14195</v>
      </c>
      <c r="E58" s="59">
        <f t="shared" si="9"/>
        <v>0</v>
      </c>
      <c r="F58" s="44">
        <f t="shared" si="0"/>
        <v>0</v>
      </c>
    </row>
    <row r="59" spans="1:6" ht="24" x14ac:dyDescent="0.2">
      <c r="A59" s="62">
        <v>6331</v>
      </c>
      <c r="B59" s="64" t="s">
        <v>169</v>
      </c>
      <c r="C59" s="267" t="s">
        <v>170</v>
      </c>
      <c r="D59" s="193">
        <v>14195</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529132.84</v>
      </c>
      <c r="E68" s="59">
        <f t="shared" si="11"/>
        <v>531335.81000000006</v>
      </c>
      <c r="F68" s="44">
        <f t="shared" si="0"/>
        <v>100.41633590536547</v>
      </c>
    </row>
    <row r="69" spans="1:6" ht="12.75" customHeight="1" x14ac:dyDescent="0.2">
      <c r="A69" s="62" t="s">
        <v>189</v>
      </c>
      <c r="B69" s="63" t="s">
        <v>190</v>
      </c>
      <c r="C69" s="267" t="s">
        <v>189</v>
      </c>
      <c r="D69" s="193">
        <v>529132.84</v>
      </c>
      <c r="E69" s="193">
        <v>531335.81000000006</v>
      </c>
      <c r="F69" s="44">
        <f t="shared" si="0"/>
        <v>100.41633590536547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5.0599999999999996</v>
      </c>
      <c r="E82" s="59">
        <f t="shared" si="15"/>
        <v>1.43</v>
      </c>
      <c r="F82" s="44">
        <f t="shared" si="0"/>
        <v>28.260869565217394</v>
      </c>
    </row>
    <row r="83" spans="1:6" ht="12.75" customHeight="1" x14ac:dyDescent="0.2">
      <c r="A83" s="62">
        <v>641</v>
      </c>
      <c r="B83" s="63" t="s">
        <v>217</v>
      </c>
      <c r="C83" s="267" t="s">
        <v>218</v>
      </c>
      <c r="D83" s="59">
        <f t="shared" ref="D83:E83" si="16">SUM(D84:D90)</f>
        <v>5.0599999999999996</v>
      </c>
      <c r="E83" s="59">
        <f t="shared" si="16"/>
        <v>1.43</v>
      </c>
      <c r="F83" s="44">
        <f t="shared" si="0"/>
        <v>28.260869565217394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5.0599999999999996</v>
      </c>
      <c r="E90" s="193">
        <v>1.43</v>
      </c>
      <c r="F90" s="44">
        <f t="shared" si="0"/>
        <v>28.260869565217394</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1263.47</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1263.47</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1263.47</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3094.15</v>
      </c>
      <c r="E125" s="59">
        <f t="shared" si="22"/>
        <v>1021.59</v>
      </c>
      <c r="F125" s="44">
        <f t="shared" si="0"/>
        <v>33.016822067449866</v>
      </c>
    </row>
    <row r="126" spans="1:6" ht="12.75" customHeight="1" x14ac:dyDescent="0.2">
      <c r="A126" s="62">
        <v>661</v>
      </c>
      <c r="B126" s="64" t="s">
        <v>303</v>
      </c>
      <c r="C126" s="267" t="s">
        <v>304</v>
      </c>
      <c r="D126" s="59">
        <f t="shared" ref="D126:E126" si="23">SUM(D127:D128)</f>
        <v>430.15</v>
      </c>
      <c r="E126" s="59">
        <f t="shared" si="23"/>
        <v>81.59</v>
      </c>
      <c r="F126" s="44">
        <f t="shared" si="0"/>
        <v>18.967801929559457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430.15</v>
      </c>
      <c r="E128" s="193">
        <v>81.59</v>
      </c>
      <c r="F128" s="44">
        <f t="shared" si="0"/>
        <v>18.967801929559457</v>
      </c>
    </row>
    <row r="129" spans="1:6" ht="36" x14ac:dyDescent="0.2">
      <c r="A129" s="62">
        <v>663</v>
      </c>
      <c r="B129" s="181" t="s">
        <v>309</v>
      </c>
      <c r="C129" s="267" t="s">
        <v>310</v>
      </c>
      <c r="D129" s="59">
        <f t="shared" ref="D129:E129" si="24">SUM(D130:D133)</f>
        <v>2664</v>
      </c>
      <c r="E129" s="59">
        <f t="shared" si="24"/>
        <v>940</v>
      </c>
      <c r="F129" s="44">
        <f t="shared" si="0"/>
        <v>35.285285285285283</v>
      </c>
    </row>
    <row r="130" spans="1:6" ht="12.75" customHeight="1" x14ac:dyDescent="0.2">
      <c r="A130" s="62">
        <v>6631</v>
      </c>
      <c r="B130" s="64" t="s">
        <v>311</v>
      </c>
      <c r="C130" s="267" t="s">
        <v>312</v>
      </c>
      <c r="D130" s="193">
        <v>2664</v>
      </c>
      <c r="E130" s="193">
        <v>940</v>
      </c>
      <c r="F130" s="44">
        <f t="shared" si="0"/>
        <v>35.285285285285283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135794.98000000001</v>
      </c>
      <c r="E134" s="59">
        <f t="shared" si="25"/>
        <v>144184.35</v>
      </c>
      <c r="F134" s="44">
        <f t="shared" ref="F134:F229" si="26">IF(D134&lt;&gt;0,IF(E134/D134&gt;=100,"&gt;&gt;100",E134/D134*100),"-")</f>
        <v>106.17796769806954</v>
      </c>
    </row>
    <row r="135" spans="1:6" ht="24" x14ac:dyDescent="0.2">
      <c r="A135" s="62">
        <v>671</v>
      </c>
      <c r="B135" s="181" t="s">
        <v>321</v>
      </c>
      <c r="C135" s="267" t="s">
        <v>322</v>
      </c>
      <c r="D135" s="59">
        <f t="shared" ref="D135:E135" si="27">SUM(D136:D138)</f>
        <v>135794.98000000001</v>
      </c>
      <c r="E135" s="59">
        <f t="shared" si="27"/>
        <v>144184.35</v>
      </c>
      <c r="F135" s="44">
        <f t="shared" si="26"/>
        <v>106.17796769806954</v>
      </c>
    </row>
    <row r="136" spans="1:6" ht="12.75" customHeight="1" x14ac:dyDescent="0.2">
      <c r="A136" s="62">
        <v>6711</v>
      </c>
      <c r="B136" s="64" t="s">
        <v>323</v>
      </c>
      <c r="C136" s="267" t="s">
        <v>324</v>
      </c>
      <c r="D136" s="193">
        <v>135794.98000000001</v>
      </c>
      <c r="E136" s="193">
        <v>141789.35</v>
      </c>
      <c r="F136" s="44">
        <f t="shared" si="26"/>
        <v>104.41427952638603</v>
      </c>
    </row>
    <row r="137" spans="1:6" ht="24" x14ac:dyDescent="0.2">
      <c r="A137" s="62">
        <v>6712</v>
      </c>
      <c r="B137" s="181" t="s">
        <v>325</v>
      </c>
      <c r="C137" s="267" t="s">
        <v>326</v>
      </c>
      <c r="D137" s="193">
        <v>0</v>
      </c>
      <c r="E137" s="193">
        <v>2395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685731.86</v>
      </c>
      <c r="E152" s="59">
        <f>E153+E164+E202+E221+E230+E262+E273</f>
        <v>741684.81000000017</v>
      </c>
      <c r="F152" s="44">
        <f t="shared" si="26"/>
        <v>108.15959608468538</v>
      </c>
    </row>
    <row r="153" spans="1:6" ht="12.75" customHeight="1" x14ac:dyDescent="0.2">
      <c r="A153" s="62">
        <v>31</v>
      </c>
      <c r="B153" s="63" t="s">
        <v>356</v>
      </c>
      <c r="C153" s="267" t="s">
        <v>35</v>
      </c>
      <c r="D153" s="59">
        <f t="shared" ref="D153:E153" si="30">D154+D159+D160</f>
        <v>474300.06999999995</v>
      </c>
      <c r="E153" s="59">
        <f t="shared" si="30"/>
        <v>544321.60000000009</v>
      </c>
      <c r="F153" s="44">
        <f t="shared" si="26"/>
        <v>114.76312875096141</v>
      </c>
    </row>
    <row r="154" spans="1:6" ht="12.75" customHeight="1" x14ac:dyDescent="0.2">
      <c r="A154" s="62">
        <v>311</v>
      </c>
      <c r="B154" s="63" t="s">
        <v>357</v>
      </c>
      <c r="C154" s="267" t="s">
        <v>358</v>
      </c>
      <c r="D154" s="59">
        <f t="shared" ref="D154:E154" si="31">SUM(D155:D158)</f>
        <v>397908.36</v>
      </c>
      <c r="E154" s="59">
        <f t="shared" si="31"/>
        <v>446362.49000000005</v>
      </c>
      <c r="F154" s="44">
        <f t="shared" si="26"/>
        <v>112.1772083401314</v>
      </c>
    </row>
    <row r="155" spans="1:6" ht="12.75" customHeight="1" x14ac:dyDescent="0.2">
      <c r="A155" s="62">
        <v>3111</v>
      </c>
      <c r="B155" s="63" t="s">
        <v>359</v>
      </c>
      <c r="C155" s="267" t="s">
        <v>360</v>
      </c>
      <c r="D155" s="193">
        <v>397908.36</v>
      </c>
      <c r="E155" s="318">
        <v>445355.63</v>
      </c>
      <c r="F155" s="44">
        <f t="shared" si="26"/>
        <v>111.92417017827924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v>694.9</v>
      </c>
      <c r="F157" s="44" t="str">
        <f t="shared" si="26"/>
        <v>-</v>
      </c>
    </row>
    <row r="158" spans="1:6" ht="12.75" customHeight="1" x14ac:dyDescent="0.2">
      <c r="A158" s="62">
        <v>3114</v>
      </c>
      <c r="B158" s="64" t="s">
        <v>365</v>
      </c>
      <c r="C158" s="267" t="s">
        <v>366</v>
      </c>
      <c r="D158" s="193">
        <v>0</v>
      </c>
      <c r="E158" s="193">
        <v>311.95999999999998</v>
      </c>
      <c r="F158" s="44" t="str">
        <f t="shared" si="26"/>
        <v>-</v>
      </c>
    </row>
    <row r="159" spans="1:6" ht="12.75" customHeight="1" x14ac:dyDescent="0.2">
      <c r="A159" s="62">
        <v>312</v>
      </c>
      <c r="B159" s="64" t="s">
        <v>367</v>
      </c>
      <c r="C159" s="267" t="s">
        <v>368</v>
      </c>
      <c r="D159" s="193">
        <v>10736.86</v>
      </c>
      <c r="E159" s="193">
        <v>23621.65</v>
      </c>
      <c r="F159" s="44">
        <f t="shared" si="26"/>
        <v>220.0051970501618</v>
      </c>
    </row>
    <row r="160" spans="1:6" ht="12.75" customHeight="1" x14ac:dyDescent="0.2">
      <c r="A160" s="62">
        <v>313</v>
      </c>
      <c r="B160" s="64" t="s">
        <v>369</v>
      </c>
      <c r="C160" s="267" t="s">
        <v>370</v>
      </c>
      <c r="D160" s="59">
        <f t="shared" ref="D160:E160" si="32">SUM(D161:D163)</f>
        <v>65654.850000000006</v>
      </c>
      <c r="E160" s="59">
        <f t="shared" si="32"/>
        <v>74337.460000000006</v>
      </c>
      <c r="F160" s="44">
        <f t="shared" si="26"/>
        <v>113.22462849279222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65654.850000000006</v>
      </c>
      <c r="E162" s="193">
        <v>74337.460000000006</v>
      </c>
      <c r="F162" s="44">
        <f t="shared" si="26"/>
        <v>113.22462849279222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108365.24</v>
      </c>
      <c r="E164" s="59">
        <f>E165+E170+E178+E188+E189+E194</f>
        <v>93283.67</v>
      </c>
      <c r="F164" s="44">
        <f t="shared" si="26"/>
        <v>86.082649750049001</v>
      </c>
    </row>
    <row r="165" spans="1:6" ht="12.75" customHeight="1" x14ac:dyDescent="0.2">
      <c r="A165" s="62">
        <v>321</v>
      </c>
      <c r="B165" s="63" t="s">
        <v>379</v>
      </c>
      <c r="C165" s="267" t="s">
        <v>380</v>
      </c>
      <c r="D165" s="59">
        <f t="shared" ref="D165:E165" si="33">SUM(D166:D169)</f>
        <v>40161.46</v>
      </c>
      <c r="E165" s="59">
        <f t="shared" si="33"/>
        <v>33916.79</v>
      </c>
      <c r="F165" s="44">
        <f t="shared" si="26"/>
        <v>84.451088182551132</v>
      </c>
    </row>
    <row r="166" spans="1:6" ht="12.75" customHeight="1" x14ac:dyDescent="0.2">
      <c r="A166" s="62">
        <v>3211</v>
      </c>
      <c r="B166" s="63" t="s">
        <v>381</v>
      </c>
      <c r="C166" s="267" t="s">
        <v>382</v>
      </c>
      <c r="D166" s="193">
        <v>623.69000000000005</v>
      </c>
      <c r="E166" s="193">
        <v>1479.08</v>
      </c>
      <c r="F166" s="44">
        <f t="shared" si="26"/>
        <v>237.14986611938622</v>
      </c>
    </row>
    <row r="167" spans="1:6" ht="12.75" customHeight="1" x14ac:dyDescent="0.2">
      <c r="A167" s="62">
        <v>3212</v>
      </c>
      <c r="B167" s="63" t="s">
        <v>383</v>
      </c>
      <c r="C167" s="267" t="s">
        <v>384</v>
      </c>
      <c r="D167" s="193">
        <v>37864.07</v>
      </c>
      <c r="E167" s="193">
        <v>30599.13</v>
      </c>
      <c r="F167" s="44">
        <f t="shared" si="26"/>
        <v>80.813103292910668</v>
      </c>
    </row>
    <row r="168" spans="1:6" ht="12.75" customHeight="1" x14ac:dyDescent="0.2">
      <c r="A168" s="62">
        <v>3213</v>
      </c>
      <c r="B168" s="63" t="s">
        <v>385</v>
      </c>
      <c r="C168" s="267" t="s">
        <v>386</v>
      </c>
      <c r="D168" s="193">
        <v>95</v>
      </c>
      <c r="E168" s="193">
        <v>784.72</v>
      </c>
      <c r="F168" s="44">
        <f t="shared" si="26"/>
        <v>826.02105263157898</v>
      </c>
    </row>
    <row r="169" spans="1:6" ht="12.75" customHeight="1" x14ac:dyDescent="0.2">
      <c r="A169" s="62">
        <v>3214</v>
      </c>
      <c r="B169" s="63" t="s">
        <v>387</v>
      </c>
      <c r="C169" s="267" t="s">
        <v>388</v>
      </c>
      <c r="D169" s="193">
        <v>1578.7</v>
      </c>
      <c r="E169" s="193">
        <v>1053.8599999999999</v>
      </c>
      <c r="F169" s="44">
        <f t="shared" si="26"/>
        <v>66.754924938240308</v>
      </c>
    </row>
    <row r="170" spans="1:6" ht="12.75" customHeight="1" x14ac:dyDescent="0.2">
      <c r="A170" s="62">
        <v>322</v>
      </c>
      <c r="B170" s="63" t="s">
        <v>389</v>
      </c>
      <c r="C170" s="267" t="s">
        <v>390</v>
      </c>
      <c r="D170" s="59">
        <f t="shared" ref="D170:E170" si="34">SUM(D171:D177)</f>
        <v>29712.81</v>
      </c>
      <c r="E170" s="59">
        <f t="shared" si="34"/>
        <v>36788.18</v>
      </c>
      <c r="F170" s="44">
        <f t="shared" si="26"/>
        <v>123.81252395852158</v>
      </c>
    </row>
    <row r="171" spans="1:6" ht="12.75" customHeight="1" x14ac:dyDescent="0.2">
      <c r="A171" s="62">
        <v>3221</v>
      </c>
      <c r="B171" s="63" t="s">
        <v>391</v>
      </c>
      <c r="C171" s="267" t="s">
        <v>392</v>
      </c>
      <c r="D171" s="193">
        <v>3081.34</v>
      </c>
      <c r="E171" s="193">
        <v>9398.39</v>
      </c>
      <c r="F171" s="44">
        <f t="shared" si="26"/>
        <v>305.009833384177</v>
      </c>
    </row>
    <row r="172" spans="1:6" ht="12.75" customHeight="1" x14ac:dyDescent="0.2">
      <c r="A172" s="62">
        <v>3222</v>
      </c>
      <c r="B172" s="63" t="s">
        <v>393</v>
      </c>
      <c r="C172" s="267" t="s">
        <v>394</v>
      </c>
      <c r="D172" s="193">
        <v>10011.42</v>
      </c>
      <c r="E172" s="193">
        <v>11068.23</v>
      </c>
      <c r="F172" s="44">
        <f t="shared" si="26"/>
        <v>110.55604499661386</v>
      </c>
    </row>
    <row r="173" spans="1:6" ht="12.75" customHeight="1" x14ac:dyDescent="0.2">
      <c r="A173" s="62">
        <v>3223</v>
      </c>
      <c r="B173" s="64" t="s">
        <v>395</v>
      </c>
      <c r="C173" s="267" t="s">
        <v>396</v>
      </c>
      <c r="D173" s="193">
        <v>13907.78</v>
      </c>
      <c r="E173" s="193">
        <v>13636.95</v>
      </c>
      <c r="F173" s="44">
        <f t="shared" si="26"/>
        <v>98.052672676732016</v>
      </c>
    </row>
    <row r="174" spans="1:6" ht="12.75" customHeight="1" x14ac:dyDescent="0.2">
      <c r="A174" s="62">
        <v>3224</v>
      </c>
      <c r="B174" s="64" t="s">
        <v>397</v>
      </c>
      <c r="C174" s="267" t="s">
        <v>398</v>
      </c>
      <c r="D174" s="193">
        <v>1299.79</v>
      </c>
      <c r="E174" s="193">
        <v>941.28</v>
      </c>
      <c r="F174" s="44">
        <f t="shared" si="26"/>
        <v>72.417852114572355</v>
      </c>
    </row>
    <row r="175" spans="1:6" ht="12.75" customHeight="1" x14ac:dyDescent="0.2">
      <c r="A175" s="62">
        <v>3225</v>
      </c>
      <c r="B175" s="64" t="s">
        <v>399</v>
      </c>
      <c r="C175" s="267" t="s">
        <v>400</v>
      </c>
      <c r="D175" s="193">
        <v>1412.48</v>
      </c>
      <c r="E175" s="193">
        <v>1743.33</v>
      </c>
      <c r="F175" s="44">
        <f t="shared" si="26"/>
        <v>123.42334050747621</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36222</v>
      </c>
      <c r="E178" s="59">
        <f t="shared" si="35"/>
        <v>21530.080000000002</v>
      </c>
      <c r="F178" s="44">
        <f t="shared" si="26"/>
        <v>59.439235823532663</v>
      </c>
    </row>
    <row r="179" spans="1:6" ht="12.75" customHeight="1" x14ac:dyDescent="0.2">
      <c r="A179" s="62">
        <v>3231</v>
      </c>
      <c r="B179" s="64" t="s">
        <v>407</v>
      </c>
      <c r="C179" s="267" t="s">
        <v>408</v>
      </c>
      <c r="D179" s="193">
        <v>1317.13</v>
      </c>
      <c r="E179" s="193">
        <v>3078.63</v>
      </c>
      <c r="F179" s="44">
        <f t="shared" si="26"/>
        <v>233.73774798235556</v>
      </c>
    </row>
    <row r="180" spans="1:6" ht="12.75" customHeight="1" x14ac:dyDescent="0.2">
      <c r="A180" s="62">
        <v>3232</v>
      </c>
      <c r="B180" s="64" t="s">
        <v>409</v>
      </c>
      <c r="C180" s="267" t="s">
        <v>410</v>
      </c>
      <c r="D180" s="193">
        <v>25786.91</v>
      </c>
      <c r="E180" s="193">
        <v>6597.11</v>
      </c>
      <c r="F180" s="44">
        <f t="shared" si="26"/>
        <v>25.583173788561712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3308.83</v>
      </c>
      <c r="E182" s="193">
        <v>4261.8900000000003</v>
      </c>
      <c r="F182" s="44">
        <f t="shared" si="26"/>
        <v>128.80353478419866</v>
      </c>
    </row>
    <row r="183" spans="1:6" ht="12.75" customHeight="1" x14ac:dyDescent="0.2">
      <c r="A183" s="62">
        <v>3235</v>
      </c>
      <c r="B183" s="63" t="s">
        <v>415</v>
      </c>
      <c r="C183" s="267" t="s">
        <v>416</v>
      </c>
      <c r="D183" s="193">
        <v>0</v>
      </c>
      <c r="E183" s="193">
        <v>271.58</v>
      </c>
      <c r="F183" s="44" t="str">
        <f t="shared" si="26"/>
        <v>-</v>
      </c>
    </row>
    <row r="184" spans="1:6" ht="12.75" customHeight="1" x14ac:dyDescent="0.2">
      <c r="A184" s="62">
        <v>3236</v>
      </c>
      <c r="B184" s="63" t="s">
        <v>417</v>
      </c>
      <c r="C184" s="267" t="s">
        <v>418</v>
      </c>
      <c r="D184" s="193">
        <v>43.8</v>
      </c>
      <c r="E184" s="193">
        <v>1136.79</v>
      </c>
      <c r="F184" s="44">
        <f t="shared" si="26"/>
        <v>2595.4109589041095</v>
      </c>
    </row>
    <row r="185" spans="1:6" ht="12.75" customHeight="1" x14ac:dyDescent="0.2">
      <c r="A185" s="62">
        <v>3237</v>
      </c>
      <c r="B185" s="63" t="s">
        <v>419</v>
      </c>
      <c r="C185" s="267" t="s">
        <v>420</v>
      </c>
      <c r="D185" s="193">
        <v>1630.45</v>
      </c>
      <c r="E185" s="193">
        <v>1349</v>
      </c>
      <c r="F185" s="44">
        <f t="shared" si="26"/>
        <v>82.737894446318492</v>
      </c>
    </row>
    <row r="186" spans="1:6" ht="12.75" customHeight="1" x14ac:dyDescent="0.2">
      <c r="A186" s="62">
        <v>3238</v>
      </c>
      <c r="B186" s="63" t="s">
        <v>421</v>
      </c>
      <c r="C186" s="267" t="s">
        <v>422</v>
      </c>
      <c r="D186" s="193">
        <v>4134.88</v>
      </c>
      <c r="E186" s="193">
        <v>4835.08</v>
      </c>
      <c r="F186" s="44">
        <f t="shared" si="26"/>
        <v>116.93398599233835</v>
      </c>
    </row>
    <row r="187" spans="1:6" ht="12.75" customHeight="1" x14ac:dyDescent="0.2">
      <c r="A187" s="62">
        <v>3239</v>
      </c>
      <c r="B187" s="63" t="s">
        <v>423</v>
      </c>
      <c r="C187" s="267" t="s">
        <v>424</v>
      </c>
      <c r="D187" s="193">
        <v>0</v>
      </c>
      <c r="E187" s="193"/>
      <c r="F187" s="44" t="str">
        <f t="shared" si="26"/>
        <v>-</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2268.9700000000003</v>
      </c>
      <c r="E194" s="59">
        <f t="shared" si="36"/>
        <v>1048.6199999999999</v>
      </c>
      <c r="F194" s="44">
        <f t="shared" si="26"/>
        <v>46.215683768405917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191.88</v>
      </c>
      <c r="E196" s="193">
        <v>191.88</v>
      </c>
      <c r="F196" s="44">
        <f t="shared" si="26"/>
        <v>100</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163.09</v>
      </c>
      <c r="E198" s="193">
        <v>195</v>
      </c>
      <c r="F198" s="44">
        <f t="shared" si="26"/>
        <v>119.56588386780305</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1914</v>
      </c>
      <c r="E201" s="193">
        <v>661.74</v>
      </c>
      <c r="F201" s="44">
        <f t="shared" si="26"/>
        <v>34.573667711598752</v>
      </c>
    </row>
    <row r="202" spans="1:6" ht="12.75" customHeight="1" x14ac:dyDescent="0.2">
      <c r="A202" s="62">
        <v>34</v>
      </c>
      <c r="B202" s="182" t="s">
        <v>453</v>
      </c>
      <c r="C202" s="267" t="s">
        <v>454</v>
      </c>
      <c r="D202" s="59">
        <f t="shared" ref="D202:E202" si="37">D203+D208+D216</f>
        <v>346.14</v>
      </c>
      <c r="E202" s="59">
        <f t="shared" si="37"/>
        <v>411.19</v>
      </c>
      <c r="F202" s="44">
        <f t="shared" si="26"/>
        <v>118.79297394117987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346.14</v>
      </c>
      <c r="E216" s="59">
        <f t="shared" si="40"/>
        <v>411.19</v>
      </c>
      <c r="F216" s="44">
        <f t="shared" si="26"/>
        <v>118.79297394117987</v>
      </c>
    </row>
    <row r="217" spans="1:6" ht="12.75" customHeight="1" x14ac:dyDescent="0.2">
      <c r="A217" s="62">
        <v>3431</v>
      </c>
      <c r="B217" s="181" t="s">
        <v>483</v>
      </c>
      <c r="C217" s="267" t="s">
        <v>484</v>
      </c>
      <c r="D217" s="193">
        <v>346.14</v>
      </c>
      <c r="E217" s="193">
        <v>411.19</v>
      </c>
      <c r="F217" s="44">
        <f t="shared" si="26"/>
        <v>118.79297394117987</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102720.41</v>
      </c>
      <c r="E262" s="59">
        <f t="shared" si="55"/>
        <v>102960.69</v>
      </c>
      <c r="F262" s="44">
        <f t="shared" ref="F262:F268" si="56">IF(D262&lt;&gt;0,IF(E262/D262&gt;=100,"&gt;&gt;100",E262/D262*100),"-")</f>
        <v>100.23391651182077</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102720.41</v>
      </c>
      <c r="E269" s="59">
        <f t="shared" si="58"/>
        <v>102960.69</v>
      </c>
      <c r="F269" s="44">
        <f t="shared" ref="F269:F272" si="59">IF(D269&lt;&gt;0,IF(E269/D269&gt;=100,"&gt;&gt;100",E269/D269*100),"-")</f>
        <v>100.23391651182077</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102720.41</v>
      </c>
      <c r="E271" s="193">
        <v>102960.69</v>
      </c>
      <c r="F271" s="44">
        <f t="shared" si="59"/>
        <v>100.23391651182077</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707.66</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707.66</v>
      </c>
      <c r="F274" s="44" t="str">
        <f t="shared" si="61"/>
        <v>-</v>
      </c>
    </row>
    <row r="275" spans="1:6" ht="12.75" customHeight="1" x14ac:dyDescent="0.2">
      <c r="A275" s="62">
        <v>3811</v>
      </c>
      <c r="B275" s="63" t="s">
        <v>590</v>
      </c>
      <c r="C275" s="267" t="s">
        <v>591</v>
      </c>
      <c r="D275" s="193">
        <v>0</v>
      </c>
      <c r="E275" s="193">
        <v>707.66</v>
      </c>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685731.86</v>
      </c>
      <c r="E299" s="59">
        <f>E152-E297+E298</f>
        <v>741684.81000000017</v>
      </c>
      <c r="F299" s="44">
        <f t="shared" si="68"/>
        <v>108.15959608468538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2246.359999999986</v>
      </c>
      <c r="E301" s="59">
        <f>IF(E299&gt;=E6,E299-E6,0)</f>
        <v>65141.630000000121</v>
      </c>
      <c r="F301" s="44">
        <f t="shared" si="68"/>
        <v>2899.8749087412757</v>
      </c>
    </row>
    <row r="302" spans="1:6" ht="12.75" customHeight="1" x14ac:dyDescent="0.2">
      <c r="A302" s="62">
        <v>92211</v>
      </c>
      <c r="B302" s="63" t="s">
        <v>644</v>
      </c>
      <c r="C302" s="267" t="s">
        <v>645</v>
      </c>
      <c r="D302" s="193">
        <v>0</v>
      </c>
      <c r="E302" s="193">
        <v>4634.34</v>
      </c>
      <c r="F302" s="44" t="str">
        <f t="shared" si="68"/>
        <v>-</v>
      </c>
    </row>
    <row r="303" spans="1:6" ht="12.75" customHeight="1" x14ac:dyDescent="0.2">
      <c r="A303" s="62">
        <v>92221</v>
      </c>
      <c r="B303" s="63" t="s">
        <v>646</v>
      </c>
      <c r="C303" s="267" t="s">
        <v>647</v>
      </c>
      <c r="D303" s="193">
        <v>36.799999999999997</v>
      </c>
      <c r="E303" s="193">
        <v>0</v>
      </c>
      <c r="F303" s="44">
        <f t="shared" si="68"/>
        <v>0</v>
      </c>
    </row>
    <row r="304" spans="1:6" ht="12.75" customHeight="1" x14ac:dyDescent="0.2">
      <c r="A304" s="62">
        <v>96</v>
      </c>
      <c r="B304" s="228" t="s">
        <v>648</v>
      </c>
      <c r="C304" s="267" t="s">
        <v>649</v>
      </c>
      <c r="D304" s="193">
        <v>327.39</v>
      </c>
      <c r="E304" s="193">
        <v>58133.86</v>
      </c>
      <c r="F304" s="44" t="str">
        <f t="shared" si="68"/>
        <v>&gt;&gt;100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4522.07</v>
      </c>
      <c r="E360" s="59">
        <f t="shared" si="86"/>
        <v>5848.42</v>
      </c>
      <c r="F360" s="44">
        <f t="shared" si="72"/>
        <v>129.33059417479166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4522.07</v>
      </c>
      <c r="E373" s="59">
        <f t="shared" si="90"/>
        <v>3453.42</v>
      </c>
      <c r="F373" s="44">
        <f t="shared" si="72"/>
        <v>76.368123447890028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166</v>
      </c>
      <c r="E379" s="59">
        <f t="shared" si="92"/>
        <v>150</v>
      </c>
      <c r="F379" s="44">
        <f t="shared" si="72"/>
        <v>90.361445783132538</v>
      </c>
    </row>
    <row r="380" spans="1:6" ht="12.75" customHeight="1" x14ac:dyDescent="0.2">
      <c r="A380" s="62">
        <v>4221</v>
      </c>
      <c r="B380" s="63" t="s">
        <v>695</v>
      </c>
      <c r="C380" s="267" t="s">
        <v>787</v>
      </c>
      <c r="D380" s="193">
        <v>166</v>
      </c>
      <c r="E380" s="193">
        <v>150</v>
      </c>
      <c r="F380" s="44">
        <f t="shared" si="72"/>
        <v>90.361445783132538</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4356.07</v>
      </c>
      <c r="E393" s="59">
        <f t="shared" si="94"/>
        <v>3303.42</v>
      </c>
      <c r="F393" s="44">
        <f t="shared" si="72"/>
        <v>75.834869503933604</v>
      </c>
    </row>
    <row r="394" spans="1:6" ht="12.75" customHeight="1" x14ac:dyDescent="0.2">
      <c r="A394" s="62">
        <v>4241</v>
      </c>
      <c r="B394" s="63" t="s">
        <v>804</v>
      </c>
      <c r="C394" s="267" t="s">
        <v>805</v>
      </c>
      <c r="D394" s="193">
        <v>4356.07</v>
      </c>
      <c r="E394" s="193">
        <v>3303.42</v>
      </c>
      <c r="F394" s="44">
        <f t="shared" si="72"/>
        <v>75.834869503933604</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2395</v>
      </c>
      <c r="F412" s="44" t="str">
        <f t="shared" si="72"/>
        <v>-</v>
      </c>
    </row>
    <row r="413" spans="1:6" ht="12.75" customHeight="1" x14ac:dyDescent="0.2">
      <c r="A413" s="62">
        <v>451</v>
      </c>
      <c r="B413" s="63" t="s">
        <v>832</v>
      </c>
      <c r="C413" s="267" t="s">
        <v>833</v>
      </c>
      <c r="D413" s="193">
        <v>0</v>
      </c>
      <c r="E413" s="193">
        <v>2395</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4522.07</v>
      </c>
      <c r="E418" s="59">
        <f t="shared" si="102"/>
        <v>5848.42</v>
      </c>
      <c r="F418" s="44">
        <f t="shared" si="72"/>
        <v>129.33059417479166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683485.5</v>
      </c>
      <c r="E422" s="59">
        <f>E6+E308</f>
        <v>676543.18</v>
      </c>
      <c r="F422" s="44">
        <f t="shared" si="72"/>
        <v>98.984276915896544</v>
      </c>
    </row>
    <row r="423" spans="1:6" ht="12.75" customHeight="1" x14ac:dyDescent="0.2">
      <c r="A423" s="62" t="s">
        <v>629</v>
      </c>
      <c r="B423" s="63" t="s">
        <v>852</v>
      </c>
      <c r="C423" s="267" t="s">
        <v>853</v>
      </c>
      <c r="D423" s="59">
        <f t="shared" ref="D423:E423" si="103">D299+D360</f>
        <v>690253.92999999993</v>
      </c>
      <c r="E423" s="59">
        <f t="shared" si="103"/>
        <v>747533.23000000021</v>
      </c>
      <c r="F423" s="44">
        <f t="shared" si="72"/>
        <v>108.29829393365429</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6768.4299999999348</v>
      </c>
      <c r="E425" s="59">
        <f t="shared" si="105"/>
        <v>70990.050000000163</v>
      </c>
      <c r="F425" s="44">
        <f t="shared" si="72"/>
        <v>1048.8407208171002</v>
      </c>
    </row>
    <row r="426" spans="1:6" ht="12.75" customHeight="1" x14ac:dyDescent="0.2">
      <c r="A426" s="271" t="s">
        <v>858</v>
      </c>
      <c r="B426" s="182" t="s">
        <v>859</v>
      </c>
      <c r="C426" s="272" t="s">
        <v>860</v>
      </c>
      <c r="D426" s="59">
        <f t="shared" ref="D426:E426" si="106">IF(D302-D303+D419-D420&gt;=0,D302-D303+D419-D420,0)</f>
        <v>0</v>
      </c>
      <c r="E426" s="59">
        <f t="shared" si="106"/>
        <v>4634.34</v>
      </c>
      <c r="F426" s="44" t="str">
        <f t="shared" si="72"/>
        <v>-</v>
      </c>
    </row>
    <row r="427" spans="1:6" ht="12.75" customHeight="1" x14ac:dyDescent="0.2">
      <c r="A427" s="271" t="s">
        <v>858</v>
      </c>
      <c r="B427" s="63" t="s">
        <v>861</v>
      </c>
      <c r="C427" s="272" t="s">
        <v>862</v>
      </c>
      <c r="D427" s="59">
        <f t="shared" ref="D427:E427" si="107">IF(D303-D302+D420-D419&gt;=0,D303-D302+D420-D419,0)</f>
        <v>36.799999999999997</v>
      </c>
      <c r="E427" s="59">
        <f t="shared" si="107"/>
        <v>0</v>
      </c>
      <c r="F427" s="44">
        <f t="shared" si="72"/>
        <v>0</v>
      </c>
    </row>
    <row r="428" spans="1:6" ht="24" x14ac:dyDescent="0.2">
      <c r="A428" s="269" t="s">
        <v>863</v>
      </c>
      <c r="B428" s="263" t="s">
        <v>864</v>
      </c>
      <c r="C428" s="270" t="s">
        <v>865</v>
      </c>
      <c r="D428" s="80">
        <f t="shared" ref="D428:E428" si="108">D304+D421</f>
        <v>327.39</v>
      </c>
      <c r="E428" s="80">
        <f t="shared" si="108"/>
        <v>58133.86</v>
      </c>
      <c r="F428" s="60" t="str">
        <f t="shared" si="72"/>
        <v>&gt;&gt;100</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683485.5</v>
      </c>
      <c r="E643" s="59">
        <f>E422+E430</f>
        <v>676543.18</v>
      </c>
      <c r="F643" s="44">
        <f t="shared" si="109"/>
        <v>98.984276915896544</v>
      </c>
    </row>
    <row r="644" spans="1:6" ht="12.75" customHeight="1" x14ac:dyDescent="0.2">
      <c r="A644" s="62" t="s">
        <v>629</v>
      </c>
      <c r="B644" s="63" t="s">
        <v>1285</v>
      </c>
      <c r="C644" s="267" t="s">
        <v>1286</v>
      </c>
      <c r="D644" s="59">
        <f>D423+D535</f>
        <v>690253.92999999993</v>
      </c>
      <c r="E644" s="59">
        <f>E423+E535</f>
        <v>747533.23000000021</v>
      </c>
      <c r="F644" s="44">
        <f t="shared" si="109"/>
        <v>108.29829393365429</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6768.4299999999348</v>
      </c>
      <c r="E646" s="59">
        <f t="shared" si="164"/>
        <v>70990.050000000163</v>
      </c>
      <c r="F646" s="44">
        <f t="shared" si="109"/>
        <v>1048.8407208171002</v>
      </c>
    </row>
    <row r="647" spans="1:6" ht="24" x14ac:dyDescent="0.2">
      <c r="A647" s="271" t="s">
        <v>1291</v>
      </c>
      <c r="B647" s="63" t="s">
        <v>1292</v>
      </c>
      <c r="C647" s="272" t="s">
        <v>1291</v>
      </c>
      <c r="D647" s="59">
        <f>IF(D426-D427+D641-D642&gt;=0,D426-D427+D641-D642,0)</f>
        <v>0</v>
      </c>
      <c r="E647" s="59">
        <f>IF(E426-E427+E641-E642&gt;=0,E426-E427+E641-E642,0)</f>
        <v>4634.34</v>
      </c>
      <c r="F647" s="44" t="str">
        <f t="shared" si="109"/>
        <v>-</v>
      </c>
    </row>
    <row r="648" spans="1:6" ht="24" x14ac:dyDescent="0.2">
      <c r="A648" s="271" t="s">
        <v>1293</v>
      </c>
      <c r="B648" s="63" t="s">
        <v>1294</v>
      </c>
      <c r="C648" s="272" t="s">
        <v>1293</v>
      </c>
      <c r="D648" s="59">
        <f>IF(D427-D426+D642-D641&gt;=0,D427-D426+D642-D641,0)</f>
        <v>36.799999999999997</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6805.229999999935</v>
      </c>
      <c r="E650" s="59">
        <f t="shared" si="166"/>
        <v>66355.710000000166</v>
      </c>
      <c r="F650" s="44">
        <f t="shared" si="109"/>
        <v>975.06932168348169</v>
      </c>
    </row>
    <row r="651" spans="1:6" ht="24" x14ac:dyDescent="0.2">
      <c r="A651" s="269" t="s">
        <v>1299</v>
      </c>
      <c r="B651" s="183" t="s">
        <v>1300</v>
      </c>
      <c r="C651" s="270" t="s">
        <v>1299</v>
      </c>
      <c r="D651" s="195">
        <v>55401.43</v>
      </c>
      <c r="E651" s="195"/>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13395.62</v>
      </c>
      <c r="E653" s="193">
        <v>5985.73</v>
      </c>
      <c r="F653" s="44">
        <f t="shared" ref="F653:F740" si="167">IF(D653&lt;&gt;0,IF(E653/D653&gt;=100,"&gt;&gt;100",E653/D653*100),"-")</f>
        <v>44.684232607374639</v>
      </c>
    </row>
    <row r="654" spans="1:6" ht="12.75" customHeight="1" x14ac:dyDescent="0.2">
      <c r="A654" s="62" t="s">
        <v>1304</v>
      </c>
      <c r="B654" s="63" t="s">
        <v>1305</v>
      </c>
      <c r="C654" s="267" t="s">
        <v>1304</v>
      </c>
      <c r="D654" s="193">
        <v>683485.5</v>
      </c>
      <c r="E654" s="193">
        <v>676643.18</v>
      </c>
      <c r="F654" s="44">
        <f t="shared" si="167"/>
        <v>98.998907804188974</v>
      </c>
    </row>
    <row r="655" spans="1:6" ht="12.75" customHeight="1" x14ac:dyDescent="0.2">
      <c r="A655" s="62" t="s">
        <v>1306</v>
      </c>
      <c r="B655" s="63" t="s">
        <v>1307</v>
      </c>
      <c r="C655" s="267" t="s">
        <v>1306</v>
      </c>
      <c r="D655" s="193">
        <v>695023.8</v>
      </c>
      <c r="E655" s="193">
        <v>681014.22</v>
      </c>
      <c r="F655" s="44">
        <f t="shared" si="167"/>
        <v>97.984302120301479</v>
      </c>
    </row>
    <row r="656" spans="1:6" ht="24" x14ac:dyDescent="0.2">
      <c r="A656" s="62">
        <v>11</v>
      </c>
      <c r="B656" s="63" t="s">
        <v>1308</v>
      </c>
      <c r="C656" s="267" t="s">
        <v>1309</v>
      </c>
      <c r="D656" s="59">
        <f t="shared" ref="D656:E656" si="168">+D653+D654-D655</f>
        <v>1857.3199999999488</v>
      </c>
      <c r="E656" s="59">
        <f t="shared" si="168"/>
        <v>1614.6900000000605</v>
      </c>
      <c r="F656" s="44">
        <f t="shared" si="167"/>
        <v>86.936553744110071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33</v>
      </c>
      <c r="E658" s="273">
        <v>33</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33</v>
      </c>
      <c r="E660" s="273">
        <v>33</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14195</v>
      </c>
      <c r="E672" s="193"/>
      <c r="F672" s="44">
        <f t="shared" si="167"/>
        <v>0</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529132.84</v>
      </c>
      <c r="E683" s="191">
        <v>531335.81000000006</v>
      </c>
      <c r="F683" s="70">
        <f t="shared" si="167"/>
        <v>100.41633590536547</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5746.87</v>
      </c>
      <c r="F732" s="70" t="str">
        <f t="shared" si="167"/>
        <v>-</v>
      </c>
    </row>
    <row r="733" spans="1:6" ht="12.75" customHeight="1" x14ac:dyDescent="0.2">
      <c r="A733" s="69">
        <v>31215</v>
      </c>
      <c r="B733" s="64" t="s">
        <v>1443</v>
      </c>
      <c r="C733" s="301" t="s">
        <v>1444</v>
      </c>
      <c r="D733" s="191">
        <v>441.44</v>
      </c>
      <c r="E733" s="191">
        <v>441.44</v>
      </c>
      <c r="F733" s="70">
        <f t="shared" si="167"/>
        <v>100</v>
      </c>
    </row>
    <row r="734" spans="1:6" ht="12.75" customHeight="1" x14ac:dyDescent="0.2">
      <c r="A734" s="69">
        <v>32121</v>
      </c>
      <c r="B734" s="64" t="s">
        <v>1445</v>
      </c>
      <c r="C734" s="301" t="s">
        <v>1446</v>
      </c>
      <c r="D734" s="191">
        <v>37864.07</v>
      </c>
      <c r="E734" s="191">
        <v>30599.13</v>
      </c>
      <c r="F734" s="70">
        <f t="shared" si="167"/>
        <v>80.813103292910668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43.8</v>
      </c>
      <c r="E736" s="193">
        <v>1136.79</v>
      </c>
      <c r="F736" s="44">
        <f t="shared" si="167"/>
        <v>2595.4109589041095</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1630.45</v>
      </c>
      <c r="E738" s="193">
        <v>1077.46</v>
      </c>
      <c r="F738" s="44">
        <f t="shared" si="167"/>
        <v>66.083596553098829</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102710.91</v>
      </c>
      <c r="E851" s="193">
        <v>102960.69</v>
      </c>
      <c r="F851" s="44">
        <f t="shared" si="169"/>
        <v>100.24318740823151</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9.5</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9" priority="13" operator="lessThan">
      <formula>-0.001</formula>
    </cfRule>
  </conditionalFormatting>
  <conditionalFormatting sqref="D18:E154 D156:E1009 D155">
    <cfRule type="cellIs" dxfId="18" priority="2" operator="lessThan">
      <formula>-0.001</formula>
    </cfRule>
  </conditionalFormatting>
  <conditionalFormatting sqref="E155">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2"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7" t="s">
        <v>3042</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3042</v>
      </c>
      <c r="B1" s="376"/>
      <c r="C1" s="376"/>
      <c r="D1" s="376"/>
      <c r="E1" s="50" t="s">
        <v>3189</v>
      </c>
      <c r="F1" s="50"/>
      <c r="G1" s="50"/>
      <c r="H1" s="50"/>
      <c r="I1" s="50"/>
      <c r="J1" s="50"/>
      <c r="K1" s="50"/>
      <c r="L1" s="50"/>
      <c r="M1" s="50"/>
      <c r="N1" s="50"/>
      <c r="O1" s="50"/>
      <c r="P1" s="50"/>
    </row>
    <row r="2" spans="1:17" ht="37.5" customHeight="1" x14ac:dyDescent="0.2">
      <c r="A2" s="381" t="s">
        <v>3190</v>
      </c>
      <c r="B2" s="376"/>
      <c r="C2" s="376"/>
      <c r="D2" s="376"/>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8826</v>
      </c>
      <c r="P3" s="50"/>
    </row>
    <row r="4" spans="1:17" ht="19.5" customHeight="1" x14ac:dyDescent="0.2">
      <c r="A4" s="382" t="s">
        <v>3202</v>
      </c>
      <c r="B4" s="383"/>
      <c r="C4" s="384"/>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Provjera</v>
      </c>
      <c r="C231" s="90" t="s">
        <v>3431</v>
      </c>
      <c r="D231" s="94"/>
      <c r="E231" s="50">
        <f t="shared" si="17"/>
        <v>0</v>
      </c>
      <c r="F231" s="50">
        <f t="shared" si="18"/>
        <v>1</v>
      </c>
      <c r="G231" s="50"/>
      <c r="H231" s="50"/>
      <c r="I231" s="50"/>
      <c r="J231" s="50"/>
      <c r="K231" s="50"/>
      <c r="L231" s="50">
        <f>IF(AND('PR-RAS'!D90&gt;0,'PR-RAS'!D710=0),1,0)</f>
        <v>1</v>
      </c>
      <c r="M231" s="50">
        <f>IF(AND('PR-RAS'!E90&gt;0,'PR-RAS'!E710=0),1,0)</f>
        <v>1</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2025-03-11T06:54:08Z</cp:lastPrinted>
  <dcterms:created xsi:type="dcterms:W3CDTF">2022-04-01T05:14:30Z</dcterms:created>
  <dcterms:modified xsi:type="dcterms:W3CDTF">2025-10-09T11:33:06Z</dcterms:modified>
</cp:coreProperties>
</file>