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Utrošak sredstava 2025\"/>
    </mc:Choice>
  </mc:AlternateContent>
  <bookViews>
    <workbookView xWindow="0" yWindow="0" windowWidth="28800" windowHeight="12300"/>
  </bookViews>
  <sheets>
    <sheet name="veljač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1" l="1"/>
  <c r="D67" i="1"/>
  <c r="D64" i="1"/>
  <c r="D58" i="1"/>
  <c r="D56" i="1"/>
  <c r="D37" i="1"/>
  <c r="D33" i="1"/>
  <c r="D29" i="1"/>
  <c r="D26" i="1"/>
  <c r="D16" i="1"/>
  <c r="D12" i="1"/>
  <c r="D9" i="1"/>
  <c r="D94" i="1" l="1"/>
  <c r="D92" i="1"/>
  <c r="D60" i="1"/>
  <c r="A102" i="1" l="1"/>
</calcChain>
</file>

<file path=xl/sharedStrings.xml><?xml version="1.0" encoding="utf-8"?>
<sst xmlns="http://schemas.openxmlformats.org/spreadsheetml/2006/main" count="217" uniqueCount="74">
  <si>
    <t>NAZIV PRIMTELJA</t>
  </si>
  <si>
    <t>OIB PRIMATELJA</t>
  </si>
  <si>
    <t>SJEDIŠTE PRIMATELJA</t>
  </si>
  <si>
    <t>NAČIN OBJAVE ISPLAĆENOG IZNOSA</t>
  </si>
  <si>
    <t>VRSTA RASHODA I IZDATAKA</t>
  </si>
  <si>
    <t>ZAGREB</t>
  </si>
  <si>
    <t>GOSPIĆ</t>
  </si>
  <si>
    <t>PRIVREDNA BANKA ZAGREB</t>
  </si>
  <si>
    <t xml:space="preserve">UKUPNO </t>
  </si>
  <si>
    <t>3431 Bankarske usluge i usluge platnog prometa</t>
  </si>
  <si>
    <t>3234  Komunalne usluge</t>
  </si>
  <si>
    <t>VRSTA RASHODA I IZDATKA</t>
  </si>
  <si>
    <t>3111 Bruto plaće za redovan rad (ukupni iznos bez bolovanja na teret HZZO)</t>
  </si>
  <si>
    <t>3132 Doprinosi na plaće</t>
  </si>
  <si>
    <t>3212 Naknade za prijevoz</t>
  </si>
  <si>
    <t>KOMUNALAC D.O.O.</t>
  </si>
  <si>
    <t>KORENICA</t>
  </si>
  <si>
    <t>UKUPNO</t>
  </si>
  <si>
    <t>OSNOVNA ŠKOLA PLITVIČKA JEZERA</t>
  </si>
  <si>
    <t>OIB: 81497267075</t>
  </si>
  <si>
    <t>MUKINJE 30, 53 231 PLITVIČKA JEZERA</t>
  </si>
  <si>
    <t>PLITVIČKA JEZERA</t>
  </si>
  <si>
    <t>FINANCIJSKA AGENCIJA</t>
  </si>
  <si>
    <t>KSU D.O.O.</t>
  </si>
  <si>
    <t>Zagreb</t>
  </si>
  <si>
    <t>VELIKA GORICA</t>
  </si>
  <si>
    <t>HRVATSKI TELEKOM D.D.</t>
  </si>
  <si>
    <t>HEP-OPSKRBA D.O.O.</t>
  </si>
  <si>
    <t>HEP ELEKTRA D.O.O.</t>
  </si>
  <si>
    <t>3231 Usluge telefona, pošte i prijevoza</t>
  </si>
  <si>
    <t xml:space="preserve">3223 Energija </t>
  </si>
  <si>
    <t>3238 Računalne usluge</t>
  </si>
  <si>
    <t>JUNP PLITVIČKA JEZERA</t>
  </si>
  <si>
    <t>OGULIN</t>
  </si>
  <si>
    <t>PALNET, OBRT ZA INFORMACIJSKE TEHNOLOGIJE</t>
  </si>
  <si>
    <t>DOKUMENTIT D.O.O.</t>
  </si>
  <si>
    <t>UDRUGA LANAC KRETANJA</t>
  </si>
  <si>
    <t>CS DATA</t>
  </si>
  <si>
    <t>HP-HRVATSKA POŠTA D.D.</t>
  </si>
  <si>
    <t>3232 Usluge tekućeg i investicijskog održavanja</t>
  </si>
  <si>
    <t>PRIJEVOZNIČKI OBRT JOSIP KNEŽEVIĆ</t>
  </si>
  <si>
    <t>3722 Sufinanciranje cijene prijevoza učenika</t>
  </si>
  <si>
    <t>M.I.DRUŠTVO ZA PROIZVODNJU, TRGOVINU I USLUGE D.O.O.</t>
  </si>
  <si>
    <t>3221 Uredski materijal i ostali materijalni rashodi</t>
  </si>
  <si>
    <t>DJELATNICI ŠKOLE</t>
  </si>
  <si>
    <t>OŠ PLITVIČKA JEZERA</t>
  </si>
  <si>
    <t>3211 Službena putovanja</t>
  </si>
  <si>
    <t>IZBOR-JANDRIĆ D.O.O</t>
  </si>
  <si>
    <t>LIČKE VODE D.O.O.</t>
  </si>
  <si>
    <t>3235 Zakupnine i najamnine</t>
  </si>
  <si>
    <t>KARLOVAC</t>
  </si>
  <si>
    <t>E-KUPI D.O.O.</t>
  </si>
  <si>
    <t>3225 Sitni inventar i auto gume</t>
  </si>
  <si>
    <t>UDRUGA RODITELJA KORAK PO KORAK</t>
  </si>
  <si>
    <t>3213 Stručno usavršavanje zaposlenika</t>
  </si>
  <si>
    <t>3222 Materijal i sirovine</t>
  </si>
  <si>
    <t>LEDO PLUS D.O.O.</t>
  </si>
  <si>
    <t>TUŠAK D.O.O.</t>
  </si>
  <si>
    <t>DUGA RESA</t>
  </si>
  <si>
    <t>PARK 1991 D.O.O.</t>
  </si>
  <si>
    <t>TEHNO PAL D.O.O.</t>
  </si>
  <si>
    <t xml:space="preserve">NARODNE NOVINE </t>
  </si>
  <si>
    <t>POINT INFORMATIKA, KOMUNIKACIJA, TRGOVINA D.O.O.</t>
  </si>
  <si>
    <t>VARAŽDIN</t>
  </si>
  <si>
    <t>ALFA D.O.O.</t>
  </si>
  <si>
    <t>LOCUM TRADE D.O.O.</t>
  </si>
  <si>
    <t>HOTEL LAGUNA D.D.</t>
  </si>
  <si>
    <t>RAKOVICA</t>
  </si>
  <si>
    <t>OBRT ZA PRIJEVOZ I TRGOVINU, VL.MILAN SABLJAK</t>
  </si>
  <si>
    <t>GROUPAMA OSIGURANJE D.D.</t>
  </si>
  <si>
    <t>3293 Premije osiguranja</t>
  </si>
  <si>
    <t>UKUPNO ZA TRAVANJ 2025.</t>
  </si>
  <si>
    <t>PLITVIČKA JEZERA,19.05.2025. godine</t>
  </si>
  <si>
    <t>INFORMACIJE O TROŠENJU SREDSTAVA ZA TRAVANJ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</si>
</sst>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4" borderId="0" applyNumberFormat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2" fillId="0" borderId="1" xfId="0" applyFont="1" applyBorder="1"/>
    <xf numFmtId="0" fontId="2" fillId="0" borderId="7" xfId="0" applyFont="1" applyBorder="1"/>
    <xf numFmtId="0" fontId="2" fillId="0" borderId="3" xfId="0" applyFont="1" applyBorder="1" applyAlignment="1">
      <alignment wrapText="1"/>
    </xf>
    <xf numFmtId="0" fontId="5" fillId="0" borderId="0" xfId="0" applyFont="1"/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0" xfId="0" applyBorder="1"/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wrapText="1"/>
    </xf>
    <xf numFmtId="4" fontId="0" fillId="0" borderId="3" xfId="0" applyNumberForma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0" xfId="0" applyFont="1" applyBorder="1"/>
    <xf numFmtId="0" fontId="2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0" fontId="1" fillId="2" borderId="1" xfId="0" applyFont="1" applyFill="1" applyBorder="1"/>
    <xf numFmtId="0" fontId="1" fillId="2" borderId="0" xfId="0" applyFont="1" applyFill="1"/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0" xfId="0" applyFill="1"/>
    <xf numFmtId="0" fontId="1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2" xfId="0" applyFont="1" applyFill="1" applyBorder="1"/>
    <xf numFmtId="0" fontId="0" fillId="2" borderId="2" xfId="0" applyFill="1" applyBorder="1" applyAlignment="1">
      <alignment wrapText="1"/>
    </xf>
    <xf numFmtId="0" fontId="0" fillId="2" borderId="0" xfId="0" applyFill="1" applyBorder="1"/>
    <xf numFmtId="0" fontId="2" fillId="3" borderId="3" xfId="0" applyFont="1" applyFill="1" applyBorder="1"/>
    <xf numFmtId="0" fontId="4" fillId="3" borderId="6" xfId="0" applyFont="1" applyFill="1" applyBorder="1"/>
    <xf numFmtId="0" fontId="0" fillId="3" borderId="6" xfId="0" applyFill="1" applyBorder="1"/>
    <xf numFmtId="4" fontId="1" fillId="3" borderId="2" xfId="0" applyNumberFormat="1" applyFont="1" applyFill="1" applyBorder="1"/>
    <xf numFmtId="0" fontId="0" fillId="3" borderId="1" xfId="0" applyFill="1" applyBorder="1" applyAlignment="1">
      <alignment wrapText="1"/>
    </xf>
    <xf numFmtId="0" fontId="0" fillId="3" borderId="0" xfId="0" applyFill="1"/>
    <xf numFmtId="4" fontId="1" fillId="3" borderId="4" xfId="0" applyNumberFormat="1" applyFont="1" applyFill="1" applyBorder="1"/>
    <xf numFmtId="0" fontId="2" fillId="3" borderId="1" xfId="0" applyFont="1" applyFill="1" applyBorder="1"/>
    <xf numFmtId="0" fontId="0" fillId="3" borderId="7" xfId="0" applyFill="1" applyBorder="1"/>
    <xf numFmtId="0" fontId="0" fillId="3" borderId="4" xfId="0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right" wrapText="1"/>
    </xf>
    <xf numFmtId="0" fontId="0" fillId="0" borderId="5" xfId="0" applyFont="1" applyBorder="1" applyAlignment="1">
      <alignment horizontal="center" wrapText="1"/>
    </xf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0" fontId="0" fillId="0" borderId="0" xfId="0" applyAlignment="1">
      <alignment horizontal="center"/>
    </xf>
    <xf numFmtId="0" fontId="0" fillId="0" borderId="8" xfId="0" applyFont="1" applyFill="1" applyBorder="1" applyAlignment="1">
      <alignment wrapText="1"/>
    </xf>
    <xf numFmtId="0" fontId="7" fillId="4" borderId="0" xfId="1"/>
    <xf numFmtId="0" fontId="7" fillId="4" borderId="5" xfId="1" applyBorder="1"/>
    <xf numFmtId="0" fontId="7" fillId="4" borderId="1" xfId="1" applyBorder="1" applyAlignment="1">
      <alignment wrapText="1"/>
    </xf>
    <xf numFmtId="0" fontId="1" fillId="4" borderId="0" xfId="1" applyFont="1"/>
    <xf numFmtId="0" fontId="0" fillId="0" borderId="0" xfId="0" applyFill="1" applyBorder="1"/>
    <xf numFmtId="0" fontId="0" fillId="0" borderId="9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4" borderId="8" xfId="1" applyBorder="1"/>
    <xf numFmtId="0" fontId="7" fillId="4" borderId="8" xfId="1" applyBorder="1" applyAlignment="1">
      <alignment wrapText="1"/>
    </xf>
    <xf numFmtId="0" fontId="7" fillId="4" borderId="5" xfId="1" applyBorder="1" applyAlignment="1">
      <alignment horizontal="center"/>
    </xf>
    <xf numFmtId="0" fontId="1" fillId="4" borderId="0" xfId="1" applyFont="1" applyBorder="1"/>
    <xf numFmtId="0" fontId="0" fillId="0" borderId="9" xfId="0" applyFill="1" applyBorder="1"/>
  </cellXfs>
  <cellStyles count="2">
    <cellStyle name="20% - Isticanje1" xfId="1" builtinId="30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0"/>
  <sheetViews>
    <sheetView tabSelected="1" topLeftCell="A92" zoomScaleNormal="100" workbookViewId="0">
      <selection activeCell="A102" sqref="A102"/>
    </sheetView>
  </sheetViews>
  <sheetFormatPr defaultRowHeight="15" x14ac:dyDescent="0.25"/>
  <cols>
    <col min="1" max="1" width="27.7109375" customWidth="1"/>
    <col min="2" max="2" width="19" customWidth="1"/>
    <col min="3" max="3" width="21.85546875" customWidth="1"/>
    <col min="4" max="4" width="14.85546875" customWidth="1"/>
    <col min="5" max="5" width="25.85546875" style="27" customWidth="1"/>
    <col min="6" max="6" width="8.85546875" hidden="1" customWidth="1"/>
  </cols>
  <sheetData>
    <row r="2" spans="1:6" ht="18.75" x14ac:dyDescent="0.3">
      <c r="B2" s="3" t="s">
        <v>73</v>
      </c>
      <c r="C2" s="3"/>
      <c r="D2" s="3"/>
      <c r="E2" s="25"/>
    </row>
    <row r="3" spans="1:6" x14ac:dyDescent="0.25">
      <c r="A3" s="1"/>
      <c r="B3" s="1"/>
      <c r="C3" s="1"/>
      <c r="D3" s="1"/>
      <c r="E3" s="2"/>
      <c r="F3" s="1"/>
    </row>
    <row r="4" spans="1:6" ht="4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1"/>
    </row>
    <row r="5" spans="1:6" ht="33" customHeight="1" x14ac:dyDescent="0.25">
      <c r="A5" s="17" t="s">
        <v>37</v>
      </c>
      <c r="B5" s="59">
        <v>7928109478</v>
      </c>
      <c r="C5" s="57" t="s">
        <v>25</v>
      </c>
      <c r="D5" s="17">
        <v>30</v>
      </c>
      <c r="E5" s="2" t="s">
        <v>31</v>
      </c>
      <c r="F5" s="1"/>
    </row>
    <row r="6" spans="1:6" ht="33" customHeight="1" x14ac:dyDescent="0.25">
      <c r="A6" s="17" t="s">
        <v>36</v>
      </c>
      <c r="B6" s="59">
        <v>56575768790</v>
      </c>
      <c r="C6" s="57" t="s">
        <v>5</v>
      </c>
      <c r="D6" s="17">
        <v>99.56</v>
      </c>
      <c r="E6" s="2" t="s">
        <v>31</v>
      </c>
      <c r="F6" s="1"/>
    </row>
    <row r="7" spans="1:6" ht="33" customHeight="1" x14ac:dyDescent="0.25">
      <c r="A7" s="17" t="s">
        <v>35</v>
      </c>
      <c r="B7" s="59">
        <v>45392055435</v>
      </c>
      <c r="C7" s="57" t="s">
        <v>5</v>
      </c>
      <c r="D7" s="17">
        <v>159.38</v>
      </c>
      <c r="E7" s="2" t="s">
        <v>31</v>
      </c>
      <c r="F7" s="1"/>
    </row>
    <row r="8" spans="1:6" ht="33.75" customHeight="1" x14ac:dyDescent="0.25">
      <c r="A8" s="17" t="s">
        <v>34</v>
      </c>
      <c r="B8" s="56">
        <v>88664032619</v>
      </c>
      <c r="C8" s="57" t="s">
        <v>33</v>
      </c>
      <c r="D8" s="58">
        <v>166</v>
      </c>
      <c r="E8" s="2" t="s">
        <v>31</v>
      </c>
      <c r="F8" s="1"/>
    </row>
    <row r="9" spans="1:6" s="34" customFormat="1" ht="37.9" customHeight="1" x14ac:dyDescent="0.25">
      <c r="A9" s="29" t="s">
        <v>8</v>
      </c>
      <c r="B9" s="30"/>
      <c r="C9" s="31"/>
      <c r="D9" s="32">
        <f>SUM(D5,D7,D6,D8)</f>
        <v>454.94</v>
      </c>
      <c r="E9" s="29"/>
      <c r="F9" s="33"/>
    </row>
    <row r="10" spans="1:6" ht="37.15" customHeight="1" x14ac:dyDescent="0.25">
      <c r="A10" s="64" t="s">
        <v>38</v>
      </c>
      <c r="B10" s="63">
        <v>87311810356</v>
      </c>
      <c r="C10" s="63" t="s">
        <v>5</v>
      </c>
      <c r="D10">
        <v>23.5</v>
      </c>
      <c r="E10" s="2" t="s">
        <v>29</v>
      </c>
    </row>
    <row r="11" spans="1:6" ht="37.15" customHeight="1" x14ac:dyDescent="0.25">
      <c r="A11" s="2" t="s">
        <v>26</v>
      </c>
      <c r="B11" s="6">
        <v>81793146560</v>
      </c>
      <c r="C11" s="5" t="s">
        <v>5</v>
      </c>
      <c r="D11" s="1">
        <v>125.02</v>
      </c>
      <c r="E11" s="2" t="s">
        <v>29</v>
      </c>
      <c r="F11" s="1"/>
    </row>
    <row r="12" spans="1:6" s="34" customFormat="1" ht="37.15" customHeight="1" x14ac:dyDescent="0.25">
      <c r="A12" s="29" t="s">
        <v>8</v>
      </c>
      <c r="B12" s="30"/>
      <c r="C12" s="31"/>
      <c r="D12" s="33">
        <f>SUM(D10,D11)</f>
        <v>148.51999999999998</v>
      </c>
      <c r="E12" s="29"/>
      <c r="F12" s="33"/>
    </row>
    <row r="13" spans="1:6" ht="37.15" customHeight="1" x14ac:dyDescent="0.25">
      <c r="A13" s="60" t="s">
        <v>68</v>
      </c>
      <c r="B13" s="63">
        <v>22384467797</v>
      </c>
      <c r="C13" s="63" t="s">
        <v>67</v>
      </c>
      <c r="D13">
        <v>230</v>
      </c>
      <c r="E13" s="17" t="s">
        <v>41</v>
      </c>
    </row>
    <row r="14" spans="1:6" ht="37.15" customHeight="1" x14ac:dyDescent="0.25">
      <c r="A14" s="60" t="s">
        <v>68</v>
      </c>
      <c r="B14" s="63">
        <v>22384467797</v>
      </c>
      <c r="C14" s="63" t="s">
        <v>67</v>
      </c>
      <c r="D14">
        <v>110</v>
      </c>
      <c r="E14" s="17" t="s">
        <v>41</v>
      </c>
    </row>
    <row r="15" spans="1:6" s="21" customFormat="1" ht="37.15" customHeight="1" x14ac:dyDescent="0.25">
      <c r="A15" s="17" t="s">
        <v>40</v>
      </c>
      <c r="B15" s="6">
        <v>46407365136</v>
      </c>
      <c r="C15" s="19" t="s">
        <v>21</v>
      </c>
      <c r="D15" s="20">
        <v>20721.490000000002</v>
      </c>
      <c r="E15" s="17" t="s">
        <v>41</v>
      </c>
      <c r="F15" s="20"/>
    </row>
    <row r="16" spans="1:6" s="34" customFormat="1" ht="37.15" customHeight="1" x14ac:dyDescent="0.25">
      <c r="A16" s="29" t="s">
        <v>8</v>
      </c>
      <c r="B16" s="30"/>
      <c r="C16" s="31"/>
      <c r="D16" s="32">
        <f>SUM(D15,D14,D13)</f>
        <v>21061.49</v>
      </c>
      <c r="E16" s="29"/>
      <c r="F16" s="33"/>
    </row>
    <row r="17" spans="1:6" ht="37.15" customHeight="1" x14ac:dyDescent="0.25">
      <c r="A17" s="64" t="s">
        <v>48</v>
      </c>
      <c r="B17" s="63">
        <v>90077579259</v>
      </c>
      <c r="C17" s="72" t="s">
        <v>6</v>
      </c>
      <c r="D17" s="70">
        <v>2.85</v>
      </c>
      <c r="E17" s="2" t="s">
        <v>10</v>
      </c>
    </row>
    <row r="18" spans="1:6" ht="37.15" customHeight="1" x14ac:dyDescent="0.25">
      <c r="A18" s="64" t="s">
        <v>48</v>
      </c>
      <c r="B18" s="63">
        <v>90077579259</v>
      </c>
      <c r="C18" s="72" t="s">
        <v>6</v>
      </c>
      <c r="D18" s="70">
        <v>2.85</v>
      </c>
      <c r="E18" s="2" t="s">
        <v>10</v>
      </c>
    </row>
    <row r="19" spans="1:6" ht="37.15" customHeight="1" x14ac:dyDescent="0.25">
      <c r="A19" s="64" t="s">
        <v>48</v>
      </c>
      <c r="B19" s="63">
        <v>90077579259</v>
      </c>
      <c r="C19" s="72" t="s">
        <v>6</v>
      </c>
      <c r="D19" s="70">
        <v>36.42</v>
      </c>
      <c r="E19" s="2" t="s">
        <v>10</v>
      </c>
    </row>
    <row r="20" spans="1:6" ht="37.15" customHeight="1" x14ac:dyDescent="0.25">
      <c r="A20" s="64" t="s">
        <v>48</v>
      </c>
      <c r="B20" s="63">
        <v>90077579259</v>
      </c>
      <c r="C20" s="72" t="s">
        <v>6</v>
      </c>
      <c r="D20" s="70">
        <v>25.61</v>
      </c>
      <c r="E20" s="2" t="s">
        <v>10</v>
      </c>
    </row>
    <row r="21" spans="1:6" ht="37.15" customHeight="1" x14ac:dyDescent="0.25">
      <c r="A21" s="64" t="s">
        <v>48</v>
      </c>
      <c r="B21" s="63">
        <v>90077579259</v>
      </c>
      <c r="C21" s="72" t="s">
        <v>6</v>
      </c>
      <c r="D21" s="70">
        <v>2.85</v>
      </c>
      <c r="E21" s="2" t="s">
        <v>10</v>
      </c>
    </row>
    <row r="22" spans="1:6" ht="37.15" customHeight="1" x14ac:dyDescent="0.25">
      <c r="A22" s="1" t="s">
        <v>15</v>
      </c>
      <c r="B22" s="6">
        <v>35080102633</v>
      </c>
      <c r="C22" s="63" t="s">
        <v>16</v>
      </c>
      <c r="D22" s="70">
        <v>97.3</v>
      </c>
      <c r="E22" s="2" t="s">
        <v>10</v>
      </c>
    </row>
    <row r="23" spans="1:6" ht="37.15" customHeight="1" x14ac:dyDescent="0.25">
      <c r="A23" s="1" t="s">
        <v>15</v>
      </c>
      <c r="B23" s="6">
        <v>35080102633</v>
      </c>
      <c r="C23" s="72" t="s">
        <v>16</v>
      </c>
      <c r="D23" s="70">
        <v>31.67</v>
      </c>
      <c r="E23" s="2" t="s">
        <v>10</v>
      </c>
    </row>
    <row r="24" spans="1:6" ht="37.15" customHeight="1" x14ac:dyDescent="0.25">
      <c r="A24" s="1" t="s">
        <v>15</v>
      </c>
      <c r="B24" s="6">
        <v>35080102633</v>
      </c>
      <c r="C24" s="72" t="s">
        <v>16</v>
      </c>
      <c r="D24" s="70">
        <v>12.59</v>
      </c>
      <c r="E24" s="2" t="s">
        <v>10</v>
      </c>
    </row>
    <row r="25" spans="1:6" ht="34.15" customHeight="1" x14ac:dyDescent="0.25">
      <c r="A25" s="1" t="s">
        <v>15</v>
      </c>
      <c r="B25" s="6">
        <v>35080102633</v>
      </c>
      <c r="C25" s="5" t="s">
        <v>16</v>
      </c>
      <c r="D25" s="1">
        <v>29.51</v>
      </c>
      <c r="E25" s="2" t="s">
        <v>10</v>
      </c>
      <c r="F25" s="1"/>
    </row>
    <row r="26" spans="1:6" s="39" customFormat="1" ht="36" customHeight="1" x14ac:dyDescent="0.25">
      <c r="A26" s="33" t="s">
        <v>8</v>
      </c>
      <c r="B26" s="35"/>
      <c r="C26" s="36"/>
      <c r="D26" s="32">
        <f>SUM(D21,D22,D23,D24,D25,D20,D19,D18,D17)</f>
        <v>241.64999999999998</v>
      </c>
      <c r="E26" s="37"/>
      <c r="F26" s="38"/>
    </row>
    <row r="27" spans="1:6" ht="40.9" customHeight="1" x14ac:dyDescent="0.25">
      <c r="A27" s="2" t="s">
        <v>7</v>
      </c>
      <c r="B27" s="6">
        <v>2535697732</v>
      </c>
      <c r="C27" s="5" t="s">
        <v>6</v>
      </c>
      <c r="D27" s="1">
        <v>43</v>
      </c>
      <c r="E27" s="2" t="s">
        <v>9</v>
      </c>
      <c r="F27" s="1"/>
    </row>
    <row r="28" spans="1:6" ht="40.9" customHeight="1" x14ac:dyDescent="0.25">
      <c r="A28" s="2" t="s">
        <v>22</v>
      </c>
      <c r="B28" s="6">
        <v>85821130368</v>
      </c>
      <c r="C28" s="5" t="s">
        <v>5</v>
      </c>
      <c r="D28" s="1">
        <v>1.66</v>
      </c>
      <c r="E28" s="2" t="s">
        <v>9</v>
      </c>
      <c r="F28" s="1"/>
    </row>
    <row r="29" spans="1:6" s="39" customFormat="1" ht="40.9" customHeight="1" x14ac:dyDescent="0.25">
      <c r="A29" s="29" t="s">
        <v>8</v>
      </c>
      <c r="B29" s="35"/>
      <c r="C29" s="36"/>
      <c r="D29" s="33">
        <f>SUM(D27,D28)</f>
        <v>44.66</v>
      </c>
      <c r="E29" s="37"/>
      <c r="F29" s="38"/>
    </row>
    <row r="30" spans="1:6" ht="40.9" customHeight="1" x14ac:dyDescent="0.25">
      <c r="A30" s="60" t="s">
        <v>23</v>
      </c>
      <c r="B30" s="6">
        <v>34976993601</v>
      </c>
      <c r="C30" s="5" t="s">
        <v>25</v>
      </c>
      <c r="D30" s="62">
        <v>89.28</v>
      </c>
      <c r="E30" s="2" t="s">
        <v>39</v>
      </c>
    </row>
    <row r="31" spans="1:6" ht="40.9" customHeight="1" x14ac:dyDescent="0.25">
      <c r="A31" s="60" t="s">
        <v>60</v>
      </c>
      <c r="B31" s="73">
        <v>52495223259</v>
      </c>
      <c r="C31" s="74" t="s">
        <v>50</v>
      </c>
      <c r="D31" s="62">
        <v>493.05</v>
      </c>
      <c r="E31" s="2" t="s">
        <v>39</v>
      </c>
    </row>
    <row r="32" spans="1:6" ht="49.5" customHeight="1" x14ac:dyDescent="0.25">
      <c r="A32" s="60" t="s">
        <v>42</v>
      </c>
      <c r="B32" s="63">
        <v>286744330096</v>
      </c>
      <c r="C32" s="61" t="s">
        <v>6</v>
      </c>
      <c r="D32" s="62">
        <v>75</v>
      </c>
      <c r="E32" s="2" t="s">
        <v>39</v>
      </c>
    </row>
    <row r="33" spans="1:6" s="39" customFormat="1" ht="34.15" customHeight="1" x14ac:dyDescent="0.25">
      <c r="A33" s="29" t="s">
        <v>8</v>
      </c>
      <c r="B33" s="35"/>
      <c r="C33" s="36"/>
      <c r="D33" s="33">
        <f>SUM(D30,D31,D32)</f>
        <v>657.33</v>
      </c>
      <c r="E33" s="37"/>
      <c r="F33" s="38"/>
    </row>
    <row r="34" spans="1:6" ht="34.15" customHeight="1" x14ac:dyDescent="0.25">
      <c r="A34" s="69" t="s">
        <v>32</v>
      </c>
      <c r="B34" s="56">
        <v>91109303119</v>
      </c>
      <c r="C34" s="56" t="s">
        <v>21</v>
      </c>
      <c r="D34" s="62">
        <v>1010.76</v>
      </c>
      <c r="E34" s="13" t="s">
        <v>30</v>
      </c>
    </row>
    <row r="35" spans="1:6" s="21" customFormat="1" ht="36.6" customHeight="1" x14ac:dyDescent="0.25">
      <c r="A35" s="16" t="s">
        <v>27</v>
      </c>
      <c r="B35" s="14">
        <v>63073332379</v>
      </c>
      <c r="C35" s="22" t="s">
        <v>24</v>
      </c>
      <c r="D35" s="23">
        <v>358.54</v>
      </c>
      <c r="E35" s="13" t="s">
        <v>30</v>
      </c>
      <c r="F35" s="24"/>
    </row>
    <row r="36" spans="1:6" s="21" customFormat="1" ht="36.6" customHeight="1" x14ac:dyDescent="0.25">
      <c r="A36" s="16" t="s">
        <v>28</v>
      </c>
      <c r="B36" s="14">
        <v>43965974818</v>
      </c>
      <c r="C36" s="22" t="s">
        <v>24</v>
      </c>
      <c r="D36" s="23">
        <v>61.97</v>
      </c>
      <c r="E36" s="13" t="s">
        <v>30</v>
      </c>
      <c r="F36" s="24"/>
    </row>
    <row r="37" spans="1:6" s="39" customFormat="1" ht="36.6" customHeight="1" x14ac:dyDescent="0.25">
      <c r="A37" s="40" t="s">
        <v>17</v>
      </c>
      <c r="B37" s="41"/>
      <c r="C37" s="42"/>
      <c r="D37" s="43">
        <f>SUM(D35,D36,D34)</f>
        <v>1431.27</v>
      </c>
      <c r="E37" s="44"/>
      <c r="F37" s="45"/>
    </row>
    <row r="38" spans="1:6" ht="0.6" customHeight="1" x14ac:dyDescent="0.25">
      <c r="A38" s="1"/>
      <c r="B38" s="1"/>
      <c r="C38" s="1"/>
      <c r="D38" s="1"/>
      <c r="E38" s="2"/>
    </row>
    <row r="39" spans="1:6" hidden="1" x14ac:dyDescent="0.25">
      <c r="A39" s="1"/>
      <c r="B39" s="1"/>
      <c r="C39" s="1"/>
      <c r="D39" s="1"/>
      <c r="E39" s="2"/>
    </row>
    <row r="40" spans="1:6" hidden="1" x14ac:dyDescent="0.25">
      <c r="A40" s="1"/>
      <c r="B40" s="1"/>
      <c r="C40" s="1"/>
      <c r="D40" s="1"/>
      <c r="E40" s="2"/>
    </row>
    <row r="41" spans="1:6" hidden="1" x14ac:dyDescent="0.25">
      <c r="A41" s="1"/>
      <c r="B41" s="1"/>
      <c r="C41" s="1"/>
      <c r="D41" s="1"/>
      <c r="E41" s="2"/>
    </row>
    <row r="42" spans="1:6" hidden="1" x14ac:dyDescent="0.25">
      <c r="A42" s="1"/>
      <c r="B42" s="1"/>
      <c r="C42" s="1"/>
      <c r="D42" s="1"/>
      <c r="E42" s="2"/>
    </row>
    <row r="43" spans="1:6" hidden="1" x14ac:dyDescent="0.25">
      <c r="A43" s="1"/>
      <c r="B43" s="1"/>
      <c r="C43" s="1"/>
      <c r="D43" s="1"/>
      <c r="E43" s="2"/>
    </row>
    <row r="44" spans="1:6" hidden="1" x14ac:dyDescent="0.25">
      <c r="A44" s="1"/>
      <c r="B44" s="1"/>
      <c r="C44" s="1"/>
      <c r="D44" s="1"/>
      <c r="E44" s="2"/>
    </row>
    <row r="45" spans="1:6" hidden="1" x14ac:dyDescent="0.25">
      <c r="A45" s="1"/>
      <c r="B45" s="1"/>
      <c r="C45" s="1"/>
      <c r="D45" s="1"/>
      <c r="E45" s="2"/>
    </row>
    <row r="46" spans="1:6" hidden="1" x14ac:dyDescent="0.25">
      <c r="A46" s="1"/>
      <c r="B46" s="1"/>
      <c r="C46" s="1"/>
      <c r="D46" s="1"/>
      <c r="E46" s="2"/>
    </row>
    <row r="47" spans="1:6" hidden="1" x14ac:dyDescent="0.25">
      <c r="A47" s="1"/>
      <c r="B47" s="1"/>
      <c r="C47" s="1"/>
      <c r="D47" s="1"/>
      <c r="E47" s="2"/>
    </row>
    <row r="48" spans="1:6" hidden="1" x14ac:dyDescent="0.25">
      <c r="A48" s="1"/>
      <c r="B48" s="1"/>
      <c r="C48" s="1"/>
      <c r="D48" s="1"/>
      <c r="E48" s="2"/>
    </row>
    <row r="49" spans="1:5" hidden="1" x14ac:dyDescent="0.25">
      <c r="A49" s="1"/>
      <c r="B49" s="1"/>
      <c r="C49" s="1"/>
      <c r="D49" s="1"/>
      <c r="E49" s="2"/>
    </row>
    <row r="50" spans="1:5" ht="30" customHeight="1" x14ac:dyDescent="0.25">
      <c r="A50" s="15" t="s">
        <v>47</v>
      </c>
      <c r="B50" s="56">
        <v>37078769373</v>
      </c>
      <c r="C50" s="56" t="s">
        <v>16</v>
      </c>
      <c r="D50" s="7">
        <v>51.65</v>
      </c>
      <c r="E50" s="2" t="s">
        <v>43</v>
      </c>
    </row>
    <row r="51" spans="1:5" ht="30.75" customHeight="1" x14ac:dyDescent="0.25">
      <c r="A51" s="15" t="s">
        <v>47</v>
      </c>
      <c r="B51" s="56">
        <v>37078769373</v>
      </c>
      <c r="C51" s="56" t="s">
        <v>16</v>
      </c>
      <c r="D51" s="7">
        <v>94.5</v>
      </c>
      <c r="E51" s="2" t="s">
        <v>43</v>
      </c>
    </row>
    <row r="52" spans="1:5" ht="34.5" customHeight="1" x14ac:dyDescent="0.25">
      <c r="A52" s="69" t="s">
        <v>32</v>
      </c>
      <c r="B52" s="56">
        <v>91109303119</v>
      </c>
      <c r="C52" s="56" t="s">
        <v>21</v>
      </c>
      <c r="D52" s="7">
        <v>3.2</v>
      </c>
      <c r="E52" s="2" t="s">
        <v>43</v>
      </c>
    </row>
    <row r="53" spans="1:5" ht="34.5" customHeight="1" x14ac:dyDescent="0.25">
      <c r="A53" s="69" t="s">
        <v>32</v>
      </c>
      <c r="B53" s="56">
        <v>91109303119</v>
      </c>
      <c r="C53" s="56" t="s">
        <v>21</v>
      </c>
      <c r="D53" s="7">
        <v>25.68</v>
      </c>
      <c r="E53" s="2" t="s">
        <v>43</v>
      </c>
    </row>
    <row r="54" spans="1:5" ht="40.5" customHeight="1" x14ac:dyDescent="0.25">
      <c r="A54" s="69" t="s">
        <v>61</v>
      </c>
      <c r="B54" s="56">
        <v>64546066176</v>
      </c>
      <c r="C54" s="56" t="s">
        <v>5</v>
      </c>
      <c r="D54" s="7">
        <v>252.78</v>
      </c>
      <c r="E54" s="2" t="s">
        <v>43</v>
      </c>
    </row>
    <row r="55" spans="1:5" ht="40.5" customHeight="1" x14ac:dyDescent="0.25">
      <c r="A55" s="69" t="s">
        <v>62</v>
      </c>
      <c r="B55" s="56">
        <v>80947211460</v>
      </c>
      <c r="C55" s="56" t="s">
        <v>63</v>
      </c>
      <c r="D55" s="7">
        <v>243.13</v>
      </c>
      <c r="E55" s="2" t="s">
        <v>43</v>
      </c>
    </row>
    <row r="56" spans="1:5" s="65" customFormat="1" ht="33.75" customHeight="1" x14ac:dyDescent="0.25">
      <c r="A56" s="68" t="s">
        <v>17</v>
      </c>
      <c r="B56" s="66"/>
      <c r="C56" s="66"/>
      <c r="D56" s="66">
        <f>SUM(D51,D53,D52,D54,D55,D50)</f>
        <v>670.93999999999994</v>
      </c>
      <c r="E56" s="67"/>
    </row>
    <row r="57" spans="1:5" ht="33.75" customHeight="1" x14ac:dyDescent="0.25">
      <c r="A57" t="s">
        <v>32</v>
      </c>
      <c r="B57" s="63">
        <v>91109303119</v>
      </c>
      <c r="C57" s="63" t="s">
        <v>21</v>
      </c>
      <c r="D57">
        <v>50</v>
      </c>
      <c r="E57" s="60" t="s">
        <v>49</v>
      </c>
    </row>
    <row r="58" spans="1:5" s="65" customFormat="1" ht="33.75" customHeight="1" x14ac:dyDescent="0.25">
      <c r="A58" s="78" t="s">
        <v>17</v>
      </c>
      <c r="B58" s="77"/>
      <c r="C58" s="77"/>
      <c r="D58" s="75">
        <f>SUM(D57)</f>
        <v>50</v>
      </c>
      <c r="E58" s="76"/>
    </row>
    <row r="59" spans="1:5" ht="33.75" customHeight="1" x14ac:dyDescent="0.25">
      <c r="A59" s="69" t="s">
        <v>69</v>
      </c>
      <c r="B59" s="56">
        <v>56722567504</v>
      </c>
      <c r="C59" s="56" t="s">
        <v>5</v>
      </c>
      <c r="D59" s="62">
        <v>95.94</v>
      </c>
      <c r="E59" s="60" t="s">
        <v>70</v>
      </c>
    </row>
    <row r="60" spans="1:5" s="65" customFormat="1" ht="33.75" customHeight="1" x14ac:dyDescent="0.25">
      <c r="A60" s="78" t="s">
        <v>17</v>
      </c>
      <c r="B60" s="77"/>
      <c r="C60" s="77"/>
      <c r="D60" s="75">
        <f>SUM(D59)</f>
        <v>95.94</v>
      </c>
      <c r="E60" s="76"/>
    </row>
    <row r="61" spans="1:5" ht="33.75" customHeight="1" x14ac:dyDescent="0.25">
      <c r="A61" s="69" t="s">
        <v>51</v>
      </c>
      <c r="B61" s="56">
        <v>67567085531</v>
      </c>
      <c r="C61" s="56" t="s">
        <v>5</v>
      </c>
      <c r="D61" s="62">
        <v>-17.989999999999998</v>
      </c>
      <c r="E61" s="60" t="s">
        <v>52</v>
      </c>
    </row>
    <row r="62" spans="1:5" ht="33.75" customHeight="1" x14ac:dyDescent="0.25">
      <c r="A62" t="s">
        <v>64</v>
      </c>
      <c r="B62" s="63">
        <v>7189160632</v>
      </c>
      <c r="C62" s="63" t="s">
        <v>5</v>
      </c>
      <c r="D62">
        <v>53.73</v>
      </c>
      <c r="E62" s="60" t="s">
        <v>52</v>
      </c>
    </row>
    <row r="63" spans="1:5" ht="33.75" customHeight="1" x14ac:dyDescent="0.25">
      <c r="A63" s="15" t="s">
        <v>65</v>
      </c>
      <c r="B63" s="56">
        <v>49576390857</v>
      </c>
      <c r="C63" s="56" t="s">
        <v>5</v>
      </c>
      <c r="D63" s="62">
        <v>379.76</v>
      </c>
      <c r="E63" s="60" t="s">
        <v>52</v>
      </c>
    </row>
    <row r="64" spans="1:5" s="65" customFormat="1" ht="33.75" customHeight="1" x14ac:dyDescent="0.25">
      <c r="A64" s="78" t="s">
        <v>17</v>
      </c>
      <c r="B64" s="77"/>
      <c r="C64" s="77"/>
      <c r="D64" s="75">
        <f>SUM(D61,D62,D63)</f>
        <v>415.5</v>
      </c>
      <c r="E64" s="76"/>
    </row>
    <row r="65" spans="1:5" ht="33.75" customHeight="1" x14ac:dyDescent="0.25">
      <c r="A65" s="69" t="s">
        <v>66</v>
      </c>
      <c r="B65" s="63">
        <v>9108490750</v>
      </c>
      <c r="C65" s="71" t="s">
        <v>5</v>
      </c>
      <c r="D65" s="79">
        <v>135.72</v>
      </c>
      <c r="E65" s="60" t="s">
        <v>54</v>
      </c>
    </row>
    <row r="66" spans="1:5" ht="33.75" customHeight="1" x14ac:dyDescent="0.25">
      <c r="A66" s="69" t="s">
        <v>53</v>
      </c>
      <c r="B66" s="56">
        <v>85852827713</v>
      </c>
      <c r="C66" s="56" t="s">
        <v>5</v>
      </c>
      <c r="D66" s="62">
        <v>212.36</v>
      </c>
      <c r="E66" s="60" t="s">
        <v>54</v>
      </c>
    </row>
    <row r="67" spans="1:5" s="65" customFormat="1" ht="33.75" customHeight="1" x14ac:dyDescent="0.25">
      <c r="A67" s="78" t="s">
        <v>17</v>
      </c>
      <c r="B67" s="77"/>
      <c r="C67" s="77"/>
      <c r="D67" s="75">
        <f>SUM(D66,D65)</f>
        <v>348.08000000000004</v>
      </c>
      <c r="E67" s="76"/>
    </row>
    <row r="68" spans="1:5" ht="33.75" customHeight="1" x14ac:dyDescent="0.25">
      <c r="A68" s="69" t="s">
        <v>32</v>
      </c>
      <c r="B68" s="56">
        <v>91109303119</v>
      </c>
      <c r="C68" s="56" t="s">
        <v>21</v>
      </c>
      <c r="D68" s="62">
        <v>4.0599999999999996</v>
      </c>
      <c r="E68" s="60" t="s">
        <v>55</v>
      </c>
    </row>
    <row r="69" spans="1:5" ht="33.75" customHeight="1" x14ac:dyDescent="0.25">
      <c r="A69" s="69" t="s">
        <v>32</v>
      </c>
      <c r="B69" s="56">
        <v>91109303119</v>
      </c>
      <c r="C69" s="56" t="s">
        <v>21</v>
      </c>
      <c r="D69" s="62">
        <v>6.1</v>
      </c>
      <c r="E69" s="60" t="s">
        <v>55</v>
      </c>
    </row>
    <row r="70" spans="1:5" ht="33.75" customHeight="1" x14ac:dyDescent="0.25">
      <c r="A70" s="69" t="s">
        <v>32</v>
      </c>
      <c r="B70" s="56">
        <v>91109303119</v>
      </c>
      <c r="C70" s="56" t="s">
        <v>21</v>
      </c>
      <c r="D70" s="62">
        <v>56.44</v>
      </c>
      <c r="E70" s="60" t="s">
        <v>55</v>
      </c>
    </row>
    <row r="71" spans="1:5" ht="33.75" customHeight="1" x14ac:dyDescent="0.25">
      <c r="A71" s="69" t="s">
        <v>32</v>
      </c>
      <c r="B71" s="56">
        <v>91109303119</v>
      </c>
      <c r="C71" s="56" t="s">
        <v>21</v>
      </c>
      <c r="D71" s="62">
        <v>214.15</v>
      </c>
      <c r="E71" s="60" t="s">
        <v>55</v>
      </c>
    </row>
    <row r="72" spans="1:5" ht="33.75" customHeight="1" x14ac:dyDescent="0.25">
      <c r="A72" s="69" t="s">
        <v>32</v>
      </c>
      <c r="B72" s="56">
        <v>91109303119</v>
      </c>
      <c r="C72" s="56" t="s">
        <v>21</v>
      </c>
      <c r="D72" s="62">
        <v>14.35</v>
      </c>
      <c r="E72" s="60" t="s">
        <v>55</v>
      </c>
    </row>
    <row r="73" spans="1:5" ht="33.75" customHeight="1" x14ac:dyDescent="0.25">
      <c r="A73" s="69" t="s">
        <v>32</v>
      </c>
      <c r="B73" s="56">
        <v>91109303119</v>
      </c>
      <c r="C73" s="56" t="s">
        <v>21</v>
      </c>
      <c r="D73" s="62">
        <v>84.82</v>
      </c>
      <c r="E73" s="60" t="s">
        <v>55</v>
      </c>
    </row>
    <row r="74" spans="1:5" ht="33.75" customHeight="1" x14ac:dyDescent="0.25">
      <c r="A74" s="69" t="s">
        <v>32</v>
      </c>
      <c r="B74" s="56">
        <v>91109303119</v>
      </c>
      <c r="C74" s="56" t="s">
        <v>21</v>
      </c>
      <c r="D74" s="62">
        <v>26.3</v>
      </c>
      <c r="E74" s="60" t="s">
        <v>55</v>
      </c>
    </row>
    <row r="75" spans="1:5" ht="33.75" customHeight="1" x14ac:dyDescent="0.25">
      <c r="A75" s="15" t="s">
        <v>47</v>
      </c>
      <c r="B75" s="56">
        <v>37078769373</v>
      </c>
      <c r="C75" s="56" t="s">
        <v>16</v>
      </c>
      <c r="D75" s="62">
        <v>124.35</v>
      </c>
      <c r="E75" s="60" t="s">
        <v>55</v>
      </c>
    </row>
    <row r="76" spans="1:5" ht="33.75" customHeight="1" x14ac:dyDescent="0.25">
      <c r="A76" s="15" t="s">
        <v>47</v>
      </c>
      <c r="B76" s="56">
        <v>37078769373</v>
      </c>
      <c r="C76" s="56" t="s">
        <v>16</v>
      </c>
      <c r="D76" s="62">
        <v>295.24</v>
      </c>
      <c r="E76" s="60" t="s">
        <v>55</v>
      </c>
    </row>
    <row r="77" spans="1:5" ht="33.75" customHeight="1" x14ac:dyDescent="0.25">
      <c r="A77" s="15" t="s">
        <v>47</v>
      </c>
      <c r="B77" s="56">
        <v>37078769373</v>
      </c>
      <c r="C77" s="56" t="s">
        <v>16</v>
      </c>
      <c r="D77" s="62">
        <v>159.91</v>
      </c>
      <c r="E77" s="60" t="s">
        <v>55</v>
      </c>
    </row>
    <row r="78" spans="1:5" ht="33.75" customHeight="1" x14ac:dyDescent="0.25">
      <c r="A78" s="15" t="s">
        <v>47</v>
      </c>
      <c r="B78" s="56">
        <v>37078769373</v>
      </c>
      <c r="C78" s="56" t="s">
        <v>16</v>
      </c>
      <c r="D78" s="62">
        <v>53.79</v>
      </c>
      <c r="E78" s="60" t="s">
        <v>55</v>
      </c>
    </row>
    <row r="79" spans="1:5" ht="33.75" customHeight="1" x14ac:dyDescent="0.25">
      <c r="A79" s="15" t="s">
        <v>47</v>
      </c>
      <c r="B79" s="56">
        <v>37078769373</v>
      </c>
      <c r="C79" s="56" t="s">
        <v>16</v>
      </c>
      <c r="D79" s="62">
        <v>136.04</v>
      </c>
      <c r="E79" s="60" t="s">
        <v>55</v>
      </c>
    </row>
    <row r="80" spans="1:5" ht="33.75" customHeight="1" x14ac:dyDescent="0.25">
      <c r="A80" s="15" t="s">
        <v>47</v>
      </c>
      <c r="B80" s="56">
        <v>37078769373</v>
      </c>
      <c r="C80" s="56" t="s">
        <v>16</v>
      </c>
      <c r="D80" s="62">
        <v>55.81</v>
      </c>
      <c r="E80" s="60" t="s">
        <v>55</v>
      </c>
    </row>
    <row r="81" spans="1:5" ht="33.75" customHeight="1" x14ac:dyDescent="0.25">
      <c r="A81" s="15" t="s">
        <v>47</v>
      </c>
      <c r="B81" s="56">
        <v>37078769373</v>
      </c>
      <c r="C81" s="56" t="s">
        <v>16</v>
      </c>
      <c r="D81" s="62">
        <v>77.63</v>
      </c>
      <c r="E81" s="60" t="s">
        <v>55</v>
      </c>
    </row>
    <row r="82" spans="1:5" ht="33.75" customHeight="1" x14ac:dyDescent="0.25">
      <c r="A82" s="69" t="s">
        <v>56</v>
      </c>
      <c r="B82" s="56">
        <v>7179054100</v>
      </c>
      <c r="C82" s="56" t="s">
        <v>5</v>
      </c>
      <c r="D82" s="62">
        <v>71.14</v>
      </c>
      <c r="E82" s="60" t="s">
        <v>55</v>
      </c>
    </row>
    <row r="83" spans="1:5" ht="33.75" customHeight="1" x14ac:dyDescent="0.25">
      <c r="A83" s="69" t="s">
        <v>56</v>
      </c>
      <c r="B83" s="56">
        <v>7179054100</v>
      </c>
      <c r="C83" s="56" t="s">
        <v>5</v>
      </c>
      <c r="D83" s="62">
        <v>114.06</v>
      </c>
      <c r="E83" s="60" t="s">
        <v>55</v>
      </c>
    </row>
    <row r="84" spans="1:5" ht="33.75" customHeight="1" x14ac:dyDescent="0.25">
      <c r="A84" s="69" t="s">
        <v>57</v>
      </c>
      <c r="B84" s="56">
        <v>75685610464</v>
      </c>
      <c r="C84" s="56" t="s">
        <v>6</v>
      </c>
      <c r="D84" s="62">
        <v>163.30000000000001</v>
      </c>
      <c r="E84" s="60" t="s">
        <v>55</v>
      </c>
    </row>
    <row r="85" spans="1:5" ht="33.75" customHeight="1" x14ac:dyDescent="0.25">
      <c r="A85" s="69" t="s">
        <v>57</v>
      </c>
      <c r="B85" s="56">
        <v>75685610464</v>
      </c>
      <c r="C85" s="56" t="s">
        <v>6</v>
      </c>
      <c r="D85" s="62">
        <v>121.62</v>
      </c>
      <c r="E85" s="60" t="s">
        <v>55</v>
      </c>
    </row>
    <row r="86" spans="1:5" ht="33.75" customHeight="1" x14ac:dyDescent="0.25">
      <c r="A86" s="69" t="s">
        <v>57</v>
      </c>
      <c r="B86" s="56">
        <v>75685610464</v>
      </c>
      <c r="C86" s="56" t="s">
        <v>6</v>
      </c>
      <c r="D86" s="62">
        <v>140.32</v>
      </c>
      <c r="E86" s="60" t="s">
        <v>55</v>
      </c>
    </row>
    <row r="87" spans="1:5" ht="33.75" customHeight="1" x14ac:dyDescent="0.25">
      <c r="A87" s="69" t="s">
        <v>59</v>
      </c>
      <c r="B87" s="56">
        <v>47897473025</v>
      </c>
      <c r="C87" s="56" t="s">
        <v>58</v>
      </c>
      <c r="D87" s="62">
        <v>21.99</v>
      </c>
      <c r="E87" s="60" t="s">
        <v>55</v>
      </c>
    </row>
    <row r="88" spans="1:5" ht="33.75" customHeight="1" x14ac:dyDescent="0.25">
      <c r="A88" s="69" t="s">
        <v>59</v>
      </c>
      <c r="B88" s="56">
        <v>47897473025</v>
      </c>
      <c r="C88" s="56" t="s">
        <v>58</v>
      </c>
      <c r="D88" s="62">
        <v>10.71</v>
      </c>
      <c r="E88" s="60" t="s">
        <v>55</v>
      </c>
    </row>
    <row r="89" spans="1:5" ht="33.75" customHeight="1" x14ac:dyDescent="0.25">
      <c r="A89" s="69" t="s">
        <v>59</v>
      </c>
      <c r="B89" s="56">
        <v>47897473025</v>
      </c>
      <c r="C89" s="56" t="s">
        <v>58</v>
      </c>
      <c r="D89" s="62">
        <v>23.7</v>
      </c>
      <c r="E89" s="60" t="s">
        <v>55</v>
      </c>
    </row>
    <row r="90" spans="1:5" s="65" customFormat="1" ht="33.75" customHeight="1" x14ac:dyDescent="0.25">
      <c r="A90" s="68" t="s">
        <v>17</v>
      </c>
      <c r="B90" s="66"/>
      <c r="C90" s="66"/>
      <c r="D90" s="66">
        <f>SUM(D89,D88,D68:D87)</f>
        <v>1975.83</v>
      </c>
      <c r="E90" s="67"/>
    </row>
    <row r="91" spans="1:5" ht="33.75" customHeight="1" x14ac:dyDescent="0.25">
      <c r="A91" s="69" t="s">
        <v>44</v>
      </c>
      <c r="C91" s="71" t="s">
        <v>45</v>
      </c>
      <c r="D91" s="62">
        <v>311.36</v>
      </c>
      <c r="E91" s="60" t="s">
        <v>46</v>
      </c>
    </row>
    <row r="92" spans="1:5" s="65" customFormat="1" ht="33.75" customHeight="1" x14ac:dyDescent="0.25">
      <c r="A92" s="68" t="s">
        <v>17</v>
      </c>
      <c r="B92" s="66"/>
      <c r="C92" s="66"/>
      <c r="D92" s="66">
        <f>SUM(D91)</f>
        <v>311.36</v>
      </c>
      <c r="E92" s="67"/>
    </row>
    <row r="93" spans="1:5" ht="30.75" customHeight="1" x14ac:dyDescent="0.25">
      <c r="A93" s="1"/>
      <c r="B93" s="7"/>
      <c r="C93" s="7"/>
      <c r="D93" s="7"/>
      <c r="E93" s="2"/>
    </row>
    <row r="94" spans="1:5" s="51" customFormat="1" ht="26.45" customHeight="1" x14ac:dyDescent="0.3">
      <c r="A94" s="46" t="s">
        <v>71</v>
      </c>
      <c r="B94" s="47"/>
      <c r="C94" s="48"/>
      <c r="D94" s="49">
        <f>SUM(D92,D90,D67,D64,D60,D58,D56,D37,D33,D29,D26,D16,D12,D9)</f>
        <v>27907.510000000002</v>
      </c>
      <c r="E94" s="50"/>
    </row>
    <row r="98" spans="1:5" ht="37.5" x14ac:dyDescent="0.3">
      <c r="A98" s="11" t="s">
        <v>3</v>
      </c>
      <c r="B98" s="9" t="s">
        <v>11</v>
      </c>
      <c r="C98" s="10"/>
      <c r="D98" s="8"/>
      <c r="E98" s="26"/>
    </row>
    <row r="99" spans="1:5" ht="27" customHeight="1" x14ac:dyDescent="0.25">
      <c r="A99" s="18">
        <v>44588.78</v>
      </c>
      <c r="B99" s="1" t="s">
        <v>12</v>
      </c>
      <c r="C99" s="8"/>
      <c r="D99" s="8"/>
      <c r="E99" s="26"/>
    </row>
    <row r="100" spans="1:5" ht="27" customHeight="1" x14ac:dyDescent="0.25">
      <c r="A100" s="18">
        <v>7357.13</v>
      </c>
      <c r="B100" s="1" t="s">
        <v>13</v>
      </c>
      <c r="C100" s="8"/>
      <c r="D100" s="8"/>
      <c r="E100" s="26"/>
    </row>
    <row r="101" spans="1:5" ht="28.15" customHeight="1" x14ac:dyDescent="0.25">
      <c r="A101" s="18">
        <v>4109.67</v>
      </c>
      <c r="B101" s="1" t="s">
        <v>14</v>
      </c>
      <c r="C101" s="8"/>
      <c r="D101" s="8"/>
      <c r="E101" s="26"/>
    </row>
    <row r="102" spans="1:5" s="51" customFormat="1" ht="22.15" customHeight="1" x14ac:dyDescent="0.3">
      <c r="A102" s="52">
        <f>(A99+A100+A101)</f>
        <v>56055.579999999994</v>
      </c>
      <c r="B102" s="53" t="s">
        <v>71</v>
      </c>
      <c r="C102" s="54"/>
      <c r="D102" s="54"/>
      <c r="E102" s="55"/>
    </row>
    <row r="106" spans="1:5" x14ac:dyDescent="0.25">
      <c r="A106" s="12" t="s">
        <v>18</v>
      </c>
      <c r="B106" s="12"/>
    </row>
    <row r="107" spans="1:5" x14ac:dyDescent="0.25">
      <c r="A107" s="12" t="s">
        <v>20</v>
      </c>
      <c r="B107" s="12"/>
    </row>
    <row r="108" spans="1:5" x14ac:dyDescent="0.25">
      <c r="A108" s="12" t="s">
        <v>19</v>
      </c>
      <c r="B108" s="12"/>
    </row>
    <row r="110" spans="1:5" ht="30" x14ac:dyDescent="0.25">
      <c r="E110" s="28" t="s">
        <v>72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2024-02-19T10:11:02Z</dcterms:created>
  <dcterms:modified xsi:type="dcterms:W3CDTF">2025-05-19T10:33:24Z</dcterms:modified>
</cp:coreProperties>
</file>