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veljač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66" i="1"/>
  <c r="D59" i="1"/>
  <c r="D62" i="1" l="1"/>
  <c r="D34" i="1"/>
  <c r="D31" i="1"/>
  <c r="D26" i="1"/>
  <c r="D14" i="1"/>
  <c r="D11" i="1"/>
  <c r="A74" i="1" l="1"/>
</calcChain>
</file>

<file path=xl/sharedStrings.xml><?xml version="1.0" encoding="utf-8"?>
<sst xmlns="http://schemas.openxmlformats.org/spreadsheetml/2006/main" count="137" uniqueCount="65">
  <si>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</si>
  <si>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</si>
  <si>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</si>
  <si>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</si>
  <si>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</si>
  <si>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</si>
  <si>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</si>
  <si>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>PRIVREDNA BANKA ZAGREB</t>
  </si>
  <si>
    <t xml:space="preserve">UKUPNO </t>
  </si>
  <si>
    <t>3431 Bankarske usluge i usluge platnog prometa</t>
  </si>
  <si>
    <t>3234 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</si>
  <si>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</si>
  <si>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</si>
  <si>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</si>
  <si>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</si>
  <si>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KOMUNALAC D.O.O.</t>
  </si>
  <si>
    <t>KORENICA</t>
  </si>
  <si>
    <t>UKUPNO</t>
  </si>
  <si>
    <t>OSNOVNA ŠKOLA PLITVIČKA JEZERA</t>
  </si>
  <si>
    <t>OIB: 81497267075</t>
  </si>
  <si>
    <t>MUKINJE 30, 53 231 PLITVIČKA JEZERA</t>
  </si>
  <si>
    <t>PLITVIČKA JEZERA</t>
  </si>
  <si>
    <t>FINANCIJSKA AGENCIJA</t>
  </si>
  <si>
    <t>KSU D.O.O.</t>
  </si>
  <si>
    <t>Zagreb</t>
  </si>
  <si>
    <t>VELIKA GORICA</t>
  </si>
  <si>
    <t>HRVATSKI TELEKOM D.D.</t>
  </si>
  <si>
    <t>HEP-OPSKRBA D.O.O.</t>
  </si>
  <si>
    <t>HEP ELEKTRA D.O.O.</t>
  </si>
  <si>
    <t>3231 Usluge telefona, pošte i prijevoza</t>
  </si>
  <si>
    <t xml:space="preserve">3223 Energija </t>
  </si>
  <si>
    <t>3238 Računalne usluge</t>
  </si>
  <si>
    <t>JUNP PLITVIČKA JEZERA</t>
  </si>
  <si>
    <t>OGULIN</t>
  </si>
  <si>
    <t>PALNET, OBRT ZA INFORMACIJSKE TEHNOLOGIJE</t>
  </si>
  <si>
    <t>DOKUMENTIT D.O.O.</t>
  </si>
  <si>
    <t>UDRUGA LANAC KRETANJA</t>
  </si>
  <si>
    <t>CS DATA</t>
  </si>
  <si>
    <t>HP-HRVATSKA POŠTA D.D.</t>
  </si>
  <si>
    <t>VARAŽDIN</t>
  </si>
  <si>
    <t>3232 Usluge tekućeg i investicijskog održavanja</t>
  </si>
  <si>
    <t>POINT INFORMATIKA, KOMUNIKACIJA, TRGOVINA D.O.O</t>
  </si>
  <si>
    <t>AGRAM LIFE OSIGURANJE D.D.</t>
  </si>
  <si>
    <t>PRIJEVOZNIČKI OBRT JOSIP KNEŽEVIĆ</t>
  </si>
  <si>
    <t>3722 Sufinanciranje cijene prijevoza učenika</t>
  </si>
  <si>
    <t>INA D.D.</t>
  </si>
  <si>
    <t>3223 Energija</t>
  </si>
  <si>
    <t>M.I.DRUŠTVO ZA PROIZVODNJU, TRGOVINU I USLUGE D.O.O.</t>
  </si>
  <si>
    <t>REKORD TIM D.O.O.</t>
  </si>
  <si>
    <t>ORIOVAC</t>
  </si>
  <si>
    <t>MAT, OBRT ZA PODUKU</t>
  </si>
  <si>
    <t>3221 Uredski materijal i ostali materijalni rashodi</t>
  </si>
  <si>
    <t>3236 Zdravstvene i veterinarske usluge</t>
  </si>
  <si>
    <t>ZAVOD ZA JAVNO ZDRAVSTVO</t>
  </si>
  <si>
    <t>NARODNE NOVINE</t>
  </si>
  <si>
    <t>HRVATSKA UDRUGA RAVNATELJA OSNOVNIH ŠKOLA</t>
  </si>
  <si>
    <t>HRVATSKA ZAJEDNICA OSNOVNIH ŠKOLA</t>
  </si>
  <si>
    <t>3294 Članarine</t>
  </si>
  <si>
    <t>DJELATNICI ŠKOLE</t>
  </si>
  <si>
    <t>INFORMACIJE O TROŠENJU SREDSTAVA ZA VELJAČU 2025. GODINE</t>
  </si>
  <si>
    <t>OŠ PLITVIČKA JEZERA</t>
  </si>
  <si>
    <t>3211 Službena putovanja</t>
  </si>
  <si>
    <t>UKUPNO ZA VELJAČU 2025.</t>
  </si>
  <si>
    <t>PLITVIČKA JEZERA,12.03.2025. godine</t>
  </si>
  <si>
    <t>IZBOR-JANDRIĆ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</si>
</sst>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3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/>
    <xf numFmtId="0" fontId="2" fillId="3" borderId="3" xfId="0" applyFont="1" applyFill="1" applyBorder="1"/>
    <xf numFmtId="0" fontId="4" fillId="3" borderId="6" xfId="0" applyFont="1" applyFill="1" applyBorder="1"/>
    <xf numFmtId="0" fontId="0" fillId="3" borderId="6" xfId="0" applyFill="1" applyBorder="1"/>
    <xf numFmtId="4" fontId="1" fillId="3" borderId="2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/>
    <xf numFmtId="4" fontId="1" fillId="3" borderId="4" xfId="0" applyNumberFormat="1" applyFont="1" applyFill="1" applyBorder="1"/>
    <xf numFmtId="0" fontId="2" fillId="3" borderId="1" xfId="0" applyFont="1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0" fillId="0" borderId="5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wrapText="1"/>
    </xf>
    <xf numFmtId="0" fontId="7" fillId="4" borderId="0" xfId="1"/>
    <xf numFmtId="0" fontId="7" fillId="4" borderId="5" xfId="1" applyBorder="1"/>
    <xf numFmtId="0" fontId="7" fillId="4" borderId="1" xfId="1" applyBorder="1" applyAlignment="1">
      <alignment wrapText="1"/>
    </xf>
    <xf numFmtId="0" fontId="1" fillId="4" borderId="0" xfId="1" applyFont="1"/>
    <xf numFmtId="0" fontId="0" fillId="0" borderId="0" xfId="0" applyFill="1" applyBorder="1"/>
    <xf numFmtId="0" fontId="0" fillId="0" borderId="9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tabSelected="1" zoomScaleNormal="100" workbookViewId="0">
      <selection activeCell="B75" sqref="B75"/>
    </sheetView>
  </sheetViews>
  <sheetFormatPr defaultRowHeight="15" x14ac:dyDescent="0.25"/>
  <cols>
    <col min="1" max="1" width="27.7109375" customWidth="1"/>
    <col min="2" max="2" width="19" customWidth="1"/>
    <col min="3" max="3" width="21.85546875" customWidth="1"/>
    <col min="4" max="4" width="14.85546875" customWidth="1"/>
    <col min="5" max="5" width="25.85546875" style="30" customWidth="1"/>
    <col min="6" max="6" width="8.85546875" hidden="1" customWidth="1"/>
  </cols>
  <sheetData>
    <row r="2" spans="1:6" ht="18.75" x14ac:dyDescent="0.3">
      <c r="B2" s="3" t="s">
        <v>59</v>
      </c>
      <c r="C2" s="3"/>
      <c r="D2" s="3"/>
      <c r="E2" s="28"/>
    </row>
    <row r="3" spans="1:6" x14ac:dyDescent="0.25">
      <c r="A3" s="1"/>
      <c r="B3" s="1"/>
      <c r="C3" s="1"/>
      <c r="D3" s="1"/>
      <c r="E3" s="2"/>
      <c r="F3" s="1"/>
    </row>
    <row r="4" spans="1:6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46.5" customHeight="1" x14ac:dyDescent="0.25">
      <c r="A5" s="20" t="s">
        <v>41</v>
      </c>
      <c r="B5" s="62">
        <v>80947211460</v>
      </c>
      <c r="C5" s="60" t="s">
        <v>39</v>
      </c>
      <c r="D5" s="20">
        <v>562.5</v>
      </c>
      <c r="E5" s="2" t="s">
        <v>31</v>
      </c>
      <c r="F5" s="1"/>
    </row>
    <row r="6" spans="1:6" ht="33" customHeight="1" x14ac:dyDescent="0.25">
      <c r="A6" s="20" t="s">
        <v>37</v>
      </c>
      <c r="B6" s="62">
        <v>7928109478</v>
      </c>
      <c r="C6" s="60" t="s">
        <v>25</v>
      </c>
      <c r="D6" s="20">
        <v>30</v>
      </c>
      <c r="E6" s="2" t="s">
        <v>31</v>
      </c>
      <c r="F6" s="1"/>
    </row>
    <row r="7" spans="1:6" ht="33" customHeight="1" x14ac:dyDescent="0.25">
      <c r="A7" s="20" t="s">
        <v>36</v>
      </c>
      <c r="B7" s="62">
        <v>56575768790</v>
      </c>
      <c r="C7" s="60" t="s">
        <v>5</v>
      </c>
      <c r="D7" s="20">
        <v>99.56</v>
      </c>
      <c r="E7" s="2" t="s">
        <v>31</v>
      </c>
      <c r="F7" s="1"/>
    </row>
    <row r="8" spans="1:6" ht="33" customHeight="1" x14ac:dyDescent="0.25">
      <c r="A8" s="20" t="s">
        <v>35</v>
      </c>
      <c r="B8" s="62">
        <v>45392055435</v>
      </c>
      <c r="C8" s="60" t="s">
        <v>5</v>
      </c>
      <c r="D8" s="20">
        <v>187.5</v>
      </c>
      <c r="E8" s="2" t="s">
        <v>31</v>
      </c>
      <c r="F8" s="1"/>
    </row>
    <row r="9" spans="1:6" ht="33.75" customHeight="1" x14ac:dyDescent="0.25">
      <c r="A9" s="20" t="s">
        <v>34</v>
      </c>
      <c r="B9" s="59">
        <v>88664032619</v>
      </c>
      <c r="C9" s="60" t="s">
        <v>33</v>
      </c>
      <c r="D9" s="61">
        <v>166</v>
      </c>
      <c r="E9" s="2" t="s">
        <v>31</v>
      </c>
      <c r="F9" s="1"/>
    </row>
    <row r="10" spans="1:6" ht="37.9" customHeight="1" x14ac:dyDescent="0.25">
      <c r="A10" s="2" t="s">
        <v>23</v>
      </c>
      <c r="B10" s="6">
        <v>34976993601</v>
      </c>
      <c r="C10" s="5" t="s">
        <v>25</v>
      </c>
      <c r="D10" s="14">
        <v>87.93</v>
      </c>
      <c r="E10" s="2" t="s">
        <v>31</v>
      </c>
      <c r="F10" s="1"/>
    </row>
    <row r="11" spans="1:6" s="37" customFormat="1" ht="37.9" customHeight="1" x14ac:dyDescent="0.25">
      <c r="A11" s="32" t="s">
        <v>8</v>
      </c>
      <c r="B11" s="33"/>
      <c r="C11" s="34"/>
      <c r="D11" s="35">
        <f>SUM(D5,D6,D7,D8,D9,D10,)</f>
        <v>1133.49</v>
      </c>
      <c r="E11" s="32"/>
      <c r="F11" s="36"/>
    </row>
    <row r="12" spans="1:6" ht="37.15" customHeight="1" x14ac:dyDescent="0.25">
      <c r="A12" s="67" t="s">
        <v>38</v>
      </c>
      <c r="B12" s="66">
        <v>87311810356</v>
      </c>
      <c r="C12" s="66" t="s">
        <v>5</v>
      </c>
      <c r="D12">
        <v>15</v>
      </c>
      <c r="E12" s="2" t="s">
        <v>29</v>
      </c>
    </row>
    <row r="13" spans="1:6" ht="37.15" customHeight="1" x14ac:dyDescent="0.25">
      <c r="A13" s="2" t="s">
        <v>26</v>
      </c>
      <c r="B13" s="6">
        <v>81793146560</v>
      </c>
      <c r="C13" s="5" t="s">
        <v>5</v>
      </c>
      <c r="D13" s="1">
        <v>116.92</v>
      </c>
      <c r="E13" s="2" t="s">
        <v>29</v>
      </c>
      <c r="F13" s="1"/>
    </row>
    <row r="14" spans="1:6" s="37" customFormat="1" ht="37.15" customHeight="1" x14ac:dyDescent="0.25">
      <c r="A14" s="32" t="s">
        <v>8</v>
      </c>
      <c r="B14" s="33"/>
      <c r="C14" s="34"/>
      <c r="D14" s="36">
        <f>SUM(D12:D13)</f>
        <v>131.92000000000002</v>
      </c>
      <c r="E14" s="32"/>
      <c r="F14" s="36"/>
    </row>
    <row r="15" spans="1:6" s="24" customFormat="1" ht="37.15" customHeight="1" x14ac:dyDescent="0.25">
      <c r="A15" s="20" t="s">
        <v>43</v>
      </c>
      <c r="B15" s="6">
        <v>46407365136</v>
      </c>
      <c r="C15" s="22" t="s">
        <v>21</v>
      </c>
      <c r="D15" s="23">
        <v>18748.009999999998</v>
      </c>
      <c r="E15" s="20" t="s">
        <v>44</v>
      </c>
      <c r="F15" s="23"/>
    </row>
    <row r="16" spans="1:6" s="37" customFormat="1" ht="37.15" customHeight="1" x14ac:dyDescent="0.25">
      <c r="A16" s="32" t="s">
        <v>8</v>
      </c>
      <c r="B16" s="33"/>
      <c r="C16" s="34"/>
      <c r="D16" s="35">
        <v>18748.009999999998</v>
      </c>
      <c r="E16" s="32"/>
      <c r="F16" s="36"/>
    </row>
    <row r="17" spans="1:6" ht="37.15" customHeight="1" x14ac:dyDescent="0.25">
      <c r="A17" s="67" t="s">
        <v>32</v>
      </c>
      <c r="B17" s="66">
        <v>91109303119</v>
      </c>
      <c r="C17" s="77" t="s">
        <v>21</v>
      </c>
      <c r="D17" s="73">
        <v>1010.76</v>
      </c>
      <c r="E17" s="2" t="s">
        <v>46</v>
      </c>
    </row>
    <row r="18" spans="1:6" ht="37.15" customHeight="1" x14ac:dyDescent="0.25">
      <c r="A18" s="67" t="s">
        <v>45</v>
      </c>
      <c r="B18" s="6">
        <v>27759560625</v>
      </c>
      <c r="C18" s="5" t="s">
        <v>5</v>
      </c>
      <c r="D18" s="73">
        <v>1983.1</v>
      </c>
      <c r="E18" s="2" t="s">
        <v>46</v>
      </c>
    </row>
    <row r="19" spans="1:6" ht="45" customHeight="1" x14ac:dyDescent="0.25">
      <c r="A19" s="2" t="s">
        <v>45</v>
      </c>
      <c r="B19" s="6">
        <v>27759560625</v>
      </c>
      <c r="C19" s="5" t="s">
        <v>5</v>
      </c>
      <c r="D19" s="1">
        <v>3967.2</v>
      </c>
      <c r="E19" s="2" t="s">
        <v>46</v>
      </c>
      <c r="F19" s="1"/>
    </row>
    <row r="20" spans="1:6" s="42" customFormat="1" ht="35.450000000000003" customHeight="1" x14ac:dyDescent="0.25">
      <c r="A20" s="32" t="s">
        <v>8</v>
      </c>
      <c r="B20" s="38"/>
      <c r="C20" s="39"/>
      <c r="D20" s="36">
        <f>SUM(D18:D19,D17)</f>
        <v>6961.0599999999995</v>
      </c>
      <c r="E20" s="40"/>
      <c r="F20" s="41"/>
    </row>
    <row r="21" spans="1:6" ht="34.15" customHeight="1" x14ac:dyDescent="0.25">
      <c r="A21" s="1" t="s">
        <v>15</v>
      </c>
      <c r="B21" s="6">
        <v>35080102633</v>
      </c>
      <c r="C21" s="5" t="s">
        <v>16</v>
      </c>
      <c r="D21" s="1">
        <v>73.790000000000006</v>
      </c>
      <c r="E21" s="2" t="s">
        <v>10</v>
      </c>
      <c r="F21" s="1"/>
    </row>
    <row r="22" spans="1:6" s="42" customFormat="1" ht="36" customHeight="1" x14ac:dyDescent="0.25">
      <c r="A22" s="36" t="s">
        <v>8</v>
      </c>
      <c r="B22" s="38"/>
      <c r="C22" s="39"/>
      <c r="D22" s="35">
        <v>73.790000000000006</v>
      </c>
      <c r="E22" s="40"/>
      <c r="F22" s="41"/>
    </row>
    <row r="23" spans="1:6" ht="40.9" customHeight="1" x14ac:dyDescent="0.25">
      <c r="A23" s="2" t="s">
        <v>7</v>
      </c>
      <c r="B23" s="6">
        <v>2535697732</v>
      </c>
      <c r="C23" s="5" t="s">
        <v>6</v>
      </c>
      <c r="D23" s="1">
        <v>37.33</v>
      </c>
      <c r="E23" s="2" t="s">
        <v>9</v>
      </c>
      <c r="F23" s="1"/>
    </row>
    <row r="24" spans="1:6" ht="40.9" customHeight="1" x14ac:dyDescent="0.25">
      <c r="A24" s="2" t="s">
        <v>22</v>
      </c>
      <c r="B24" s="6">
        <v>85821130368</v>
      </c>
      <c r="C24" s="5" t="s">
        <v>5</v>
      </c>
      <c r="D24" s="1">
        <v>64.7</v>
      </c>
      <c r="E24" s="2" t="s">
        <v>9</v>
      </c>
      <c r="F24" s="1"/>
    </row>
    <row r="25" spans="1:6" ht="40.9" customHeight="1" x14ac:dyDescent="0.25">
      <c r="A25" s="2" t="s">
        <v>22</v>
      </c>
      <c r="B25" s="6">
        <v>85821130368</v>
      </c>
      <c r="C25" s="5" t="s">
        <v>5</v>
      </c>
      <c r="D25" s="1">
        <v>1.66</v>
      </c>
      <c r="E25" s="2" t="s">
        <v>9</v>
      </c>
      <c r="F25" s="1"/>
    </row>
    <row r="26" spans="1:6" s="42" customFormat="1" ht="40.9" customHeight="1" x14ac:dyDescent="0.25">
      <c r="A26" s="32" t="s">
        <v>8</v>
      </c>
      <c r="B26" s="38"/>
      <c r="C26" s="39"/>
      <c r="D26" s="36">
        <f>SUM(D23,D24,D25)</f>
        <v>103.69</v>
      </c>
      <c r="E26" s="40"/>
      <c r="F26" s="41"/>
    </row>
    <row r="27" spans="1:6" ht="49.5" customHeight="1" x14ac:dyDescent="0.25">
      <c r="A27" s="63" t="s">
        <v>47</v>
      </c>
      <c r="B27" s="66">
        <v>286744330096</v>
      </c>
      <c r="C27" s="64" t="s">
        <v>6</v>
      </c>
      <c r="D27" s="65">
        <v>75</v>
      </c>
      <c r="E27" s="2" t="s">
        <v>40</v>
      </c>
    </row>
    <row r="28" spans="1:6" s="42" customFormat="1" ht="34.15" customHeight="1" x14ac:dyDescent="0.25">
      <c r="A28" s="32" t="s">
        <v>8</v>
      </c>
      <c r="B28" s="38"/>
      <c r="C28" s="39"/>
      <c r="D28" s="36">
        <v>75</v>
      </c>
      <c r="E28" s="40"/>
      <c r="F28" s="41"/>
    </row>
    <row r="29" spans="1:6" s="24" customFormat="1" ht="36.6" customHeight="1" x14ac:dyDescent="0.25">
      <c r="A29" s="19" t="s">
        <v>27</v>
      </c>
      <c r="B29" s="16">
        <v>63073332379</v>
      </c>
      <c r="C29" s="25" t="s">
        <v>24</v>
      </c>
      <c r="D29" s="26">
        <v>368.79</v>
      </c>
      <c r="E29" s="15" t="s">
        <v>30</v>
      </c>
      <c r="F29" s="27"/>
    </row>
    <row r="30" spans="1:6" s="24" customFormat="1" ht="36.6" customHeight="1" x14ac:dyDescent="0.25">
      <c r="A30" s="19" t="s">
        <v>28</v>
      </c>
      <c r="B30" s="16">
        <v>43965974818</v>
      </c>
      <c r="C30" s="25" t="s">
        <v>24</v>
      </c>
      <c r="D30" s="26">
        <v>83.03</v>
      </c>
      <c r="E30" s="15" t="s">
        <v>30</v>
      </c>
      <c r="F30" s="27"/>
    </row>
    <row r="31" spans="1:6" s="42" customFormat="1" ht="36.6" customHeight="1" x14ac:dyDescent="0.25">
      <c r="A31" s="43" t="s">
        <v>17</v>
      </c>
      <c r="B31" s="44"/>
      <c r="C31" s="45"/>
      <c r="D31" s="46">
        <f>SUM(D29,D30)</f>
        <v>451.82000000000005</v>
      </c>
      <c r="E31" s="47"/>
      <c r="F31" s="48"/>
    </row>
    <row r="32" spans="1:6" ht="36.6" customHeight="1" x14ac:dyDescent="0.25">
      <c r="A32" s="67" t="s">
        <v>53</v>
      </c>
      <c r="B32" s="66">
        <v>96210828522</v>
      </c>
      <c r="C32" s="74" t="s">
        <v>6</v>
      </c>
      <c r="D32" s="75">
        <v>21.9</v>
      </c>
      <c r="E32" s="15" t="s">
        <v>52</v>
      </c>
    </row>
    <row r="33" spans="1:6" ht="36.6" customHeight="1" x14ac:dyDescent="0.25">
      <c r="A33" s="19" t="s">
        <v>42</v>
      </c>
      <c r="B33" s="16">
        <v>18742666873</v>
      </c>
      <c r="C33" s="17" t="s">
        <v>5</v>
      </c>
      <c r="D33" s="7">
        <v>1114.8900000000001</v>
      </c>
      <c r="E33" s="15" t="s">
        <v>52</v>
      </c>
      <c r="F33" s="18"/>
    </row>
    <row r="34" spans="1:6" s="42" customFormat="1" ht="36.6" customHeight="1" x14ac:dyDescent="0.25">
      <c r="A34" s="46" t="s">
        <v>8</v>
      </c>
      <c r="B34" s="44"/>
      <c r="C34" s="45"/>
      <c r="D34" s="46">
        <f>SUM(D32,D33)</f>
        <v>1136.7900000000002</v>
      </c>
      <c r="E34" s="47"/>
      <c r="F34" s="48"/>
    </row>
    <row r="35" spans="1:6" ht="0.6" customHeight="1" x14ac:dyDescent="0.25">
      <c r="A35" s="1"/>
      <c r="B35" s="1"/>
      <c r="C35" s="1"/>
      <c r="D35" s="1"/>
      <c r="E35" s="2"/>
    </row>
    <row r="36" spans="1:6" hidden="1" x14ac:dyDescent="0.25">
      <c r="A36" s="1"/>
      <c r="B36" s="1"/>
      <c r="C36" s="1"/>
      <c r="D36" s="1"/>
      <c r="E36" s="2"/>
    </row>
    <row r="37" spans="1:6" hidden="1" x14ac:dyDescent="0.25">
      <c r="A37" s="1"/>
      <c r="B37" s="1"/>
      <c r="C37" s="1"/>
      <c r="D37" s="1"/>
      <c r="E37" s="2"/>
    </row>
    <row r="38" spans="1:6" hidden="1" x14ac:dyDescent="0.25">
      <c r="A38" s="1"/>
      <c r="B38" s="1"/>
      <c r="C38" s="1"/>
      <c r="D38" s="1"/>
      <c r="E38" s="2"/>
    </row>
    <row r="39" spans="1:6" hidden="1" x14ac:dyDescent="0.25">
      <c r="A39" s="1"/>
      <c r="B39" s="1"/>
      <c r="C39" s="1"/>
      <c r="D39" s="1"/>
      <c r="E39" s="2"/>
    </row>
    <row r="40" spans="1:6" hidden="1" x14ac:dyDescent="0.25">
      <c r="A40" s="1"/>
      <c r="B40" s="1"/>
      <c r="C40" s="1"/>
      <c r="D40" s="1"/>
      <c r="E40" s="2"/>
    </row>
    <row r="41" spans="1:6" hidden="1" x14ac:dyDescent="0.25">
      <c r="A41" s="1"/>
      <c r="B41" s="1"/>
      <c r="C41" s="1"/>
      <c r="D41" s="1"/>
      <c r="E41" s="2"/>
    </row>
    <row r="42" spans="1:6" hidden="1" x14ac:dyDescent="0.25">
      <c r="A42" s="1"/>
      <c r="B42" s="1"/>
      <c r="C42" s="1"/>
      <c r="D42" s="1"/>
      <c r="E42" s="2"/>
    </row>
    <row r="43" spans="1:6" hidden="1" x14ac:dyDescent="0.25">
      <c r="A43" s="1"/>
      <c r="B43" s="1"/>
      <c r="C43" s="1"/>
      <c r="D43" s="1"/>
      <c r="E43" s="2"/>
    </row>
    <row r="44" spans="1:6" hidden="1" x14ac:dyDescent="0.25">
      <c r="A44" s="1"/>
      <c r="B44" s="1"/>
      <c r="C44" s="1"/>
      <c r="D44" s="1"/>
      <c r="E44" s="2"/>
    </row>
    <row r="45" spans="1:6" hidden="1" x14ac:dyDescent="0.25">
      <c r="A45" s="1"/>
      <c r="B45" s="1"/>
      <c r="C45" s="1"/>
      <c r="D45" s="1"/>
      <c r="E45" s="2"/>
    </row>
    <row r="46" spans="1:6" hidden="1" x14ac:dyDescent="0.25">
      <c r="A46" s="1"/>
      <c r="B46" s="1"/>
      <c r="C46" s="1"/>
      <c r="D46" s="1"/>
      <c r="E46" s="2"/>
    </row>
    <row r="47" spans="1:6" ht="30.75" customHeight="1" x14ac:dyDescent="0.25">
      <c r="A47" s="18" t="s">
        <v>64</v>
      </c>
      <c r="B47" s="59">
        <v>37078769373</v>
      </c>
      <c r="C47" s="59" t="s">
        <v>16</v>
      </c>
      <c r="D47" s="8">
        <v>37.25</v>
      </c>
      <c r="E47" s="2" t="s">
        <v>51</v>
      </c>
    </row>
    <row r="48" spans="1:6" ht="30" customHeight="1" x14ac:dyDescent="0.25">
      <c r="A48" s="18" t="s">
        <v>64</v>
      </c>
      <c r="B48" s="59">
        <v>37078769373</v>
      </c>
      <c r="C48" s="59" t="s">
        <v>16</v>
      </c>
      <c r="D48" s="8">
        <v>42.25</v>
      </c>
      <c r="E48" s="2" t="s">
        <v>51</v>
      </c>
    </row>
    <row r="49" spans="1:5" ht="31.5" customHeight="1" x14ac:dyDescent="0.25">
      <c r="A49" s="18" t="s">
        <v>64</v>
      </c>
      <c r="B49" s="59">
        <v>37078769373</v>
      </c>
      <c r="C49" s="59" t="s">
        <v>16</v>
      </c>
      <c r="D49" s="8">
        <v>20.149999999999999</v>
      </c>
      <c r="E49" s="2" t="s">
        <v>51</v>
      </c>
    </row>
    <row r="50" spans="1:5" ht="30" customHeight="1" x14ac:dyDescent="0.25">
      <c r="A50" s="18" t="s">
        <v>64</v>
      </c>
      <c r="B50" s="59">
        <v>37078769373</v>
      </c>
      <c r="C50" s="59" t="s">
        <v>16</v>
      </c>
      <c r="D50" s="8">
        <v>40.229999999999997</v>
      </c>
      <c r="E50" s="2" t="s">
        <v>51</v>
      </c>
    </row>
    <row r="51" spans="1:5" ht="34.5" customHeight="1" x14ac:dyDescent="0.25">
      <c r="A51" s="72" t="s">
        <v>32</v>
      </c>
      <c r="B51" s="59">
        <v>91109303119</v>
      </c>
      <c r="C51" s="59" t="s">
        <v>21</v>
      </c>
      <c r="D51" s="8">
        <v>61.38</v>
      </c>
      <c r="E51" s="2" t="s">
        <v>51</v>
      </c>
    </row>
    <row r="52" spans="1:5" ht="34.5" customHeight="1" x14ac:dyDescent="0.25">
      <c r="A52" s="72" t="s">
        <v>32</v>
      </c>
      <c r="B52" s="59">
        <v>91109303119</v>
      </c>
      <c r="C52" s="59" t="s">
        <v>21</v>
      </c>
      <c r="D52" s="8">
        <v>47.62</v>
      </c>
      <c r="E52" s="2" t="s">
        <v>51</v>
      </c>
    </row>
    <row r="53" spans="1:5" ht="37.5" customHeight="1" x14ac:dyDescent="0.25">
      <c r="A53" s="72" t="s">
        <v>32</v>
      </c>
      <c r="B53" s="59">
        <v>91109303119</v>
      </c>
      <c r="C53" s="59" t="s">
        <v>21</v>
      </c>
      <c r="D53" s="8">
        <v>3.36</v>
      </c>
      <c r="E53" s="2" t="s">
        <v>51</v>
      </c>
    </row>
    <row r="54" spans="1:5" ht="39.75" customHeight="1" x14ac:dyDescent="0.25">
      <c r="A54" s="72" t="s">
        <v>32</v>
      </c>
      <c r="B54" s="59">
        <v>91109303119</v>
      </c>
      <c r="C54" s="59" t="s">
        <v>21</v>
      </c>
      <c r="D54" s="8">
        <v>10.34</v>
      </c>
      <c r="E54" s="2" t="s">
        <v>51</v>
      </c>
    </row>
    <row r="55" spans="1:5" ht="37.5" customHeight="1" x14ac:dyDescent="0.25">
      <c r="A55" s="72" t="s">
        <v>32</v>
      </c>
      <c r="B55" s="59">
        <v>91109303119</v>
      </c>
      <c r="C55" s="59" t="s">
        <v>21</v>
      </c>
      <c r="D55" s="8">
        <v>55.72</v>
      </c>
      <c r="E55" s="2" t="s">
        <v>51</v>
      </c>
    </row>
    <row r="56" spans="1:5" ht="40.5" customHeight="1" x14ac:dyDescent="0.25">
      <c r="A56" s="18" t="s">
        <v>54</v>
      </c>
      <c r="B56" s="59">
        <v>64546066176</v>
      </c>
      <c r="C56" s="59" t="s">
        <v>5</v>
      </c>
      <c r="D56" s="8">
        <v>244.56</v>
      </c>
      <c r="E56" s="2" t="s">
        <v>51</v>
      </c>
    </row>
    <row r="57" spans="1:5" ht="40.5" customHeight="1" x14ac:dyDescent="0.25">
      <c r="A57" s="18" t="s">
        <v>48</v>
      </c>
      <c r="B57" s="59">
        <v>46917701294</v>
      </c>
      <c r="C57" s="59" t="s">
        <v>49</v>
      </c>
      <c r="D57" s="8">
        <v>88.71</v>
      </c>
      <c r="E57" s="2" t="s">
        <v>51</v>
      </c>
    </row>
    <row r="58" spans="1:5" ht="41.25" customHeight="1" x14ac:dyDescent="0.25">
      <c r="A58" s="18" t="s">
        <v>50</v>
      </c>
      <c r="B58" s="59">
        <v>96946541215</v>
      </c>
      <c r="C58" s="59" t="s">
        <v>5</v>
      </c>
      <c r="D58" s="8">
        <v>24</v>
      </c>
      <c r="E58" s="2" t="s">
        <v>51</v>
      </c>
    </row>
    <row r="59" spans="1:5" s="68" customFormat="1" ht="33.75" customHeight="1" x14ac:dyDescent="0.25">
      <c r="A59" s="71" t="s">
        <v>17</v>
      </c>
      <c r="B59" s="69"/>
      <c r="C59" s="69"/>
      <c r="D59" s="69">
        <f>SUM(D58,D57,D56,D55,D54,D53,D52,D51,D50,D49,D48,D47,)</f>
        <v>675.57</v>
      </c>
      <c r="E59" s="70"/>
    </row>
    <row r="60" spans="1:5" ht="36" customHeight="1" x14ac:dyDescent="0.25">
      <c r="A60" s="72" t="s">
        <v>56</v>
      </c>
      <c r="B60" s="64">
        <v>78661516143</v>
      </c>
      <c r="C60" s="64" t="s">
        <v>5</v>
      </c>
      <c r="D60" s="65">
        <v>55</v>
      </c>
      <c r="E60" s="63" t="s">
        <v>57</v>
      </c>
    </row>
    <row r="61" spans="1:5" ht="33.75" customHeight="1" x14ac:dyDescent="0.25">
      <c r="A61" s="72" t="s">
        <v>55</v>
      </c>
      <c r="B61" s="66">
        <v>97748123085</v>
      </c>
      <c r="C61" s="66" t="s">
        <v>5</v>
      </c>
      <c r="D61" s="65">
        <v>70</v>
      </c>
      <c r="E61" s="63" t="s">
        <v>57</v>
      </c>
    </row>
    <row r="62" spans="1:5" s="68" customFormat="1" ht="33.75" customHeight="1" x14ac:dyDescent="0.25">
      <c r="A62" s="71" t="s">
        <v>17</v>
      </c>
      <c r="B62" s="69"/>
      <c r="C62" s="69"/>
      <c r="D62" s="69">
        <f>SUM(D60,D61)</f>
        <v>125</v>
      </c>
      <c r="E62" s="70"/>
    </row>
    <row r="63" spans="1:5" ht="33.75" customHeight="1" x14ac:dyDescent="0.25">
      <c r="A63" s="72" t="s">
        <v>58</v>
      </c>
      <c r="C63" s="76" t="s">
        <v>60</v>
      </c>
      <c r="D63" s="65">
        <v>113.36</v>
      </c>
      <c r="E63" s="63" t="s">
        <v>61</v>
      </c>
    </row>
    <row r="64" spans="1:5" s="68" customFormat="1" ht="33.75" customHeight="1" x14ac:dyDescent="0.25">
      <c r="A64" s="71" t="s">
        <v>17</v>
      </c>
      <c r="B64" s="69"/>
      <c r="C64" s="69"/>
      <c r="D64" s="69">
        <v>113.36</v>
      </c>
      <c r="E64" s="70"/>
    </row>
    <row r="65" spans="1:5" ht="30.75" customHeight="1" x14ac:dyDescent="0.25">
      <c r="A65" s="1"/>
      <c r="B65" s="8"/>
      <c r="C65" s="8"/>
      <c r="D65" s="8"/>
      <c r="E65" s="2"/>
    </row>
    <row r="66" spans="1:5" s="54" customFormat="1" ht="26.45" customHeight="1" x14ac:dyDescent="0.3">
      <c r="A66" s="49" t="s">
        <v>62</v>
      </c>
      <c r="B66" s="50"/>
      <c r="C66" s="51"/>
      <c r="D66" s="52">
        <f>SUM(D11,D14,D16,D20,D22,D26,D28,D31,D34,D59,D62,D64,)</f>
        <v>29729.499999999996</v>
      </c>
      <c r="E66" s="53"/>
    </row>
    <row r="70" spans="1:5" ht="37.5" x14ac:dyDescent="0.3">
      <c r="A70" s="12" t="s">
        <v>3</v>
      </c>
      <c r="B70" s="10" t="s">
        <v>11</v>
      </c>
      <c r="C70" s="11"/>
      <c r="D70" s="9"/>
      <c r="E70" s="29"/>
    </row>
    <row r="71" spans="1:5" ht="27" customHeight="1" x14ac:dyDescent="0.25">
      <c r="A71" s="21">
        <v>45673.58</v>
      </c>
      <c r="B71" s="1" t="s">
        <v>12</v>
      </c>
      <c r="C71" s="9"/>
      <c r="D71" s="9"/>
      <c r="E71" s="29"/>
    </row>
    <row r="72" spans="1:5" ht="27" customHeight="1" x14ac:dyDescent="0.25">
      <c r="A72" s="21">
        <v>7536.14</v>
      </c>
      <c r="B72" s="1" t="s">
        <v>13</v>
      </c>
      <c r="C72" s="9"/>
      <c r="D72" s="9"/>
      <c r="E72" s="29"/>
    </row>
    <row r="73" spans="1:5" ht="28.15" customHeight="1" x14ac:dyDescent="0.25">
      <c r="A73" s="21">
        <v>3818.47</v>
      </c>
      <c r="B73" s="1" t="s">
        <v>14</v>
      </c>
      <c r="C73" s="9"/>
      <c r="D73" s="9"/>
      <c r="E73" s="29"/>
    </row>
    <row r="74" spans="1:5" s="54" customFormat="1" ht="22.15" customHeight="1" x14ac:dyDescent="0.3">
      <c r="A74" s="55">
        <f>(A71+A72+A73)</f>
        <v>57028.19</v>
      </c>
      <c r="B74" s="56" t="s">
        <v>62</v>
      </c>
      <c r="C74" s="57"/>
      <c r="D74" s="57"/>
      <c r="E74" s="58"/>
    </row>
    <row r="78" spans="1:5" x14ac:dyDescent="0.25">
      <c r="A78" s="13" t="s">
        <v>18</v>
      </c>
      <c r="B78" s="13"/>
    </row>
    <row r="79" spans="1:5" x14ac:dyDescent="0.25">
      <c r="A79" s="13" t="s">
        <v>20</v>
      </c>
      <c r="B79" s="13"/>
    </row>
    <row r="80" spans="1:5" x14ac:dyDescent="0.25">
      <c r="A80" s="13" t="s">
        <v>19</v>
      </c>
      <c r="B80" s="13"/>
    </row>
    <row r="82" spans="5:5" ht="30" x14ac:dyDescent="0.25">
      <c r="E82" s="31" t="s">
        <v>63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2024-02-19T10:11:02Z</dcterms:created>
  <dcterms:modified xsi:type="dcterms:W3CDTF">2025-03-12T11:10:43Z</dcterms:modified>
</cp:coreProperties>
</file>